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ules\Desktop\Diewert RA\Spain\"/>
    </mc:Choice>
  </mc:AlternateContent>
  <xr:revisionPtr revIDLastSave="0" documentId="13_ncr:1_{6DCB324C-C1B6-4632-8FEE-E8F470677591}" xr6:coauthVersionLast="45" xr6:coauthVersionMax="45" xr10:uidLastSave="{00000000-0000-0000-0000-000000000000}"/>
  <bookViews>
    <workbookView xWindow="-2955" yWindow="8002" windowWidth="20715" windowHeight="13276" xr2:uid="{00000000-000D-0000-FFFF-FFFF00000000}"/>
  </bookViews>
  <sheets>
    <sheet name="Annual series" sheetId="1" r:id="rId1"/>
    <sheet name="Quarterly s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" i="1" l="1"/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59" i="1"/>
  <c r="C60" i="1"/>
  <c r="C61" i="1"/>
  <c r="C26" i="2"/>
  <c r="C13" i="1"/>
  <c r="B61" i="1"/>
  <c r="B26" i="2"/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</calcChain>
</file>

<file path=xl/sharedStrings.xml><?xml version="1.0" encoding="utf-8"?>
<sst xmlns="http://schemas.openxmlformats.org/spreadsheetml/2006/main" count="77" uniqueCount="50">
  <si>
    <t>Source:</t>
  </si>
  <si>
    <t>T</t>
  </si>
  <si>
    <t>Residential property index</t>
  </si>
  <si>
    <t>Original frequency:</t>
  </si>
  <si>
    <t>Transformation:</t>
  </si>
  <si>
    <t>Quarter</t>
  </si>
  <si>
    <t>Year</t>
  </si>
  <si>
    <t>Annual</t>
  </si>
  <si>
    <t>None</t>
  </si>
  <si>
    <t>VSDWEL</t>
  </si>
  <si>
    <t>PDWEL</t>
  </si>
  <si>
    <t>QSDWEL</t>
  </si>
  <si>
    <t>Unit:</t>
  </si>
  <si>
    <t>Notes:</t>
  </si>
  <si>
    <t>Net dwellings value</t>
  </si>
  <si>
    <t>Net dwellings volume</t>
  </si>
  <si>
    <t>VDWEL</t>
  </si>
  <si>
    <t>Billions of current Euros</t>
  </si>
  <si>
    <t>Millions to billions</t>
  </si>
  <si>
    <t>Billions of 2010 Euros</t>
  </si>
  <si>
    <t>Quarterly</t>
  </si>
  <si>
    <t>EU KLEMS
Capital Input File 2017</t>
  </si>
  <si>
    <t>Euros to billions</t>
  </si>
  <si>
    <t>BIS
Series Q:ES:N:628</t>
  </si>
  <si>
    <t>Index (100=2010)</t>
  </si>
  <si>
    <t>Agricultural land volume</t>
  </si>
  <si>
    <t>OECD</t>
  </si>
  <si>
    <t>VLAGRI</t>
  </si>
  <si>
    <t>QLAGRI</t>
  </si>
  <si>
    <t>% of surface</t>
  </si>
  <si>
    <t>Square kilometres</t>
  </si>
  <si>
    <t>World Bank
Series AG.LND.AGRI.ZS</t>
  </si>
  <si>
    <t>End-of-year value. Linearly retropolated one quarter (1970Q4)</t>
  </si>
  <si>
    <t>See "Quartlery" sheet for the one-quarter retropolation mentioned above.</t>
  </si>
  <si>
    <t>Seems to give a smoother quantity series, so it is our preferred series.</t>
  </si>
  <si>
    <t>Artola Blanco, Bauluz &amp; Martinez-Toledano (2018)
Series mnwhou_z_ES</t>
  </si>
  <si>
    <t>Artola Blanco, Bauluz &amp; Martinez-Toledano (2018)
Series mnwdwe_z_ES</t>
  </si>
  <si>
    <t>These are mid-year values. We will have to average the values to get end-of-year values.
Only have data up to 2014, but I emailed one of the authors (Artola-Blanco) and he said me they would publish the up to date data soon, when the paper gets published .</t>
  </si>
  <si>
    <t>Artola Blanco, Bauluz &amp; Martinez-Toledano (2018)
Series mgwagr_999_i_ES</t>
  </si>
  <si>
    <t>Artola Blanco, Bauluz &amp; Martinez-Toledano (2018)
Series mnwagr_999_i_ES</t>
  </si>
  <si>
    <t>Agricultural land value (National)</t>
  </si>
  <si>
    <t>Agricultural land value (Government)</t>
  </si>
  <si>
    <t>Residential real estate value (Private)</t>
  </si>
  <si>
    <t>Net dwellings value (private)</t>
  </si>
  <si>
    <t>Residential property price (BIS)</t>
  </si>
  <si>
    <t>Residential property price (OECD)</t>
  </si>
  <si>
    <t>Residential property price (Dallas Fed)</t>
  </si>
  <si>
    <t>Index (100=2004)</t>
  </si>
  <si>
    <t>End-of-year value</t>
  </si>
  <si>
    <t>OECD
Land use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</si>
</sst>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0.00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i/>
      <sz val="11"/>
      <name val="Times New Roman"/>
      <family val="1"/>
    </font>
    <font>
      <sz val="10"/>
      <name val="Arial"/>
      <family val="2"/>
    </font>
    <font>
      <sz val="10"/>
      <color rgb="FF1E4E4A"/>
      <name val="Arial"/>
      <family val="2"/>
    </font>
    <font>
      <sz val="8.800000000000000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4F7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left"/>
    </xf>
    <xf numFmtId="0" fontId="3" fillId="0" borderId="0" xfId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Border="1"/>
    <xf numFmtId="0" fontId="4" fillId="0" borderId="0" xfId="0" applyFont="1" applyBorder="1"/>
    <xf numFmtId="0" fontId="3" fillId="0" borderId="0" xfId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3" fillId="0" borderId="3" xfId="1" applyBorder="1" applyAlignment="1">
      <alignment wrapText="1"/>
    </xf>
    <xf numFmtId="0" fontId="5" fillId="0" borderId="4" xfId="0" applyFont="1" applyBorder="1"/>
    <xf numFmtId="0" fontId="5" fillId="0" borderId="5" xfId="0" applyFont="1" applyBorder="1"/>
    <xf numFmtId="0" fontId="0" fillId="0" borderId="3" xfId="0" applyBorder="1"/>
    <xf numFmtId="0" fontId="5" fillId="0" borderId="3" xfId="0" applyFont="1" applyBorder="1"/>
    <xf numFmtId="0" fontId="5" fillId="0" borderId="1" xfId="0" applyFont="1" applyBorder="1"/>
    <xf numFmtId="0" fontId="0" fillId="0" borderId="0" xfId="0" applyFont="1"/>
    <xf numFmtId="165" fontId="4" fillId="0" borderId="0" xfId="0" applyNumberFormat="1" applyFont="1"/>
    <xf numFmtId="165" fontId="4" fillId="0" borderId="0" xfId="0" applyNumberFormat="1" applyFont="1" applyBorder="1"/>
    <xf numFmtId="14" fontId="4" fillId="0" borderId="0" xfId="0" applyNumberFormat="1" applyFont="1" applyAlignment="1">
      <alignment wrapText="1"/>
    </xf>
    <xf numFmtId="0" fontId="6" fillId="0" borderId="0" xfId="0" applyFont="1"/>
    <xf numFmtId="0" fontId="7" fillId="0" borderId="0" xfId="0" applyFont="1"/>
    <xf numFmtId="165" fontId="4" fillId="0" borderId="3" xfId="0" applyNumberFormat="1" applyFont="1" applyBorder="1"/>
    <xf numFmtId="165" fontId="0" fillId="0" borderId="0" xfId="0" applyNumberFormat="1"/>
    <xf numFmtId="165" fontId="4" fillId="0" borderId="1" xfId="0" applyNumberFormat="1" applyFont="1" applyBorder="1"/>
    <xf numFmtId="0" fontId="8" fillId="2" borderId="0" xfId="0" applyFont="1" applyFill="1" applyAlignment="1">
      <alignment horizontal="right" vertical="center" wrapText="1"/>
    </xf>
    <xf numFmtId="0" fontId="0" fillId="0" borderId="0" xfId="0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oecd.org/" TargetMode="External"/><Relationship Id="rId3" Type="http://schemas.openxmlformats.org/officeDocument/2006/relationships/hyperlink" Target="http://www.euklems.net/TCB/2017/ES_capital_17i.xlsx" TargetMode="External"/><Relationship Id="rId7" Type="http://schemas.openxmlformats.org/officeDocument/2006/relationships/hyperlink" Target="https://data.worldbank.org/indicator/AG.LND.AGRI.ZS?locations=JP" TargetMode="External"/><Relationship Id="rId2" Type="http://schemas.openxmlformats.org/officeDocument/2006/relationships/hyperlink" Target="http://www.euklems.net/TCB/2017/ES_capital_17i.xlsx" TargetMode="External"/><Relationship Id="rId1" Type="http://schemas.openxmlformats.org/officeDocument/2006/relationships/hyperlink" Target="https://www.bis.org/statistics/pp/pp_selected.xlsx" TargetMode="External"/><Relationship Id="rId6" Type="http://schemas.openxmlformats.org/officeDocument/2006/relationships/hyperlink" Target="https://wid.world/data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id.world/data/" TargetMode="External"/><Relationship Id="rId10" Type="http://schemas.openxmlformats.org/officeDocument/2006/relationships/hyperlink" Target="https://stats.oecd.org/" TargetMode="External"/><Relationship Id="rId4" Type="http://schemas.openxmlformats.org/officeDocument/2006/relationships/hyperlink" Target="https://wid.world/data/" TargetMode="External"/><Relationship Id="rId9" Type="http://schemas.openxmlformats.org/officeDocument/2006/relationships/hyperlink" Target="https://wid.world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2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9" sqref="G9"/>
    </sheetView>
  </sheetViews>
  <sheetFormatPr defaultColWidth="9" defaultRowHeight="15" x14ac:dyDescent="0.25"/>
  <cols>
    <col min="1" max="1" width="13.85546875" style="6" customWidth="1"/>
    <col min="2" max="4" width="20.7109375" customWidth="1"/>
    <col min="5" max="6" width="20.7109375" style="6" customWidth="1"/>
    <col min="7" max="7" width="20.7109375" style="12" customWidth="1"/>
    <col min="8" max="10" width="20.7109375" style="6" customWidth="1"/>
    <col min="11" max="21" width="20.5703125" style="6" customWidth="1"/>
    <col min="22" max="64" width="10.42578125" style="6" bestFit="1" customWidth="1"/>
    <col min="65" max="16384" width="9" style="6"/>
  </cols>
  <sheetData>
    <row r="1" spans="1:15" s="4" customFormat="1" ht="30" x14ac:dyDescent="0.25">
      <c r="A1" s="4" t="s">
        <v>6</v>
      </c>
      <c r="B1" s="4" t="s">
        <v>2</v>
      </c>
      <c r="C1" s="4" t="s">
        <v>2</v>
      </c>
      <c r="D1" s="15" t="s">
        <v>42</v>
      </c>
      <c r="E1" s="15" t="s">
        <v>14</v>
      </c>
      <c r="F1" s="7" t="s">
        <v>43</v>
      </c>
      <c r="G1" s="7" t="s">
        <v>15</v>
      </c>
      <c r="H1" s="15" t="s">
        <v>40</v>
      </c>
      <c r="I1" s="7" t="s">
        <v>41</v>
      </c>
      <c r="J1" s="4" t="s">
        <v>25</v>
      </c>
      <c r="K1" s="4" t="s">
        <v>25</v>
      </c>
    </row>
    <row r="2" spans="1:15" s="5" customFormat="1" x14ac:dyDescent="0.25">
      <c r="A2" s="18" t="s">
        <v>1</v>
      </c>
      <c r="B2" s="18" t="s">
        <v>10</v>
      </c>
      <c r="C2" s="11" t="s">
        <v>10</v>
      </c>
      <c r="D2" s="21" t="s">
        <v>16</v>
      </c>
      <c r="E2" s="19" t="s">
        <v>9</v>
      </c>
      <c r="F2" s="22" t="s">
        <v>9</v>
      </c>
      <c r="G2" s="22" t="s">
        <v>11</v>
      </c>
      <c r="H2" s="21" t="s">
        <v>27</v>
      </c>
      <c r="I2" s="22"/>
      <c r="J2" s="5" t="s">
        <v>28</v>
      </c>
      <c r="K2" s="5" t="s">
        <v>28</v>
      </c>
    </row>
    <row r="3" spans="1:15" x14ac:dyDescent="0.25">
      <c r="A3" s="6">
        <v>1960</v>
      </c>
      <c r="D3" s="20"/>
      <c r="E3" s="16"/>
      <c r="F3" s="8"/>
      <c r="G3" s="8"/>
      <c r="H3" s="16"/>
      <c r="I3" s="8"/>
    </row>
    <row r="4" spans="1:15" x14ac:dyDescent="0.25">
      <c r="A4" s="6">
        <v>1961</v>
      </c>
      <c r="D4" s="20"/>
      <c r="E4" s="16"/>
      <c r="F4" s="8"/>
      <c r="G4" s="8"/>
      <c r="H4" s="16"/>
      <c r="I4" s="8"/>
    </row>
    <row r="5" spans="1:15" x14ac:dyDescent="0.25">
      <c r="A5" s="6">
        <v>1962</v>
      </c>
      <c r="D5" s="20"/>
      <c r="E5" s="16"/>
      <c r="F5" s="8"/>
      <c r="G5" s="8"/>
      <c r="H5" s="16"/>
      <c r="I5" s="8"/>
    </row>
    <row r="6" spans="1:15" x14ac:dyDescent="0.25">
      <c r="A6" s="6">
        <v>1963</v>
      </c>
      <c r="D6" s="20"/>
      <c r="E6" s="16"/>
      <c r="F6" s="8"/>
      <c r="G6" s="8"/>
      <c r="H6" s="16"/>
      <c r="I6" s="8"/>
    </row>
    <row r="7" spans="1:15" x14ac:dyDescent="0.25">
      <c r="A7" s="6">
        <v>1964</v>
      </c>
      <c r="D7" s="20"/>
      <c r="E7" s="16"/>
      <c r="F7" s="8"/>
      <c r="G7" s="8"/>
      <c r="H7" s="16"/>
      <c r="I7" s="8"/>
    </row>
    <row r="8" spans="1:15" x14ac:dyDescent="0.25">
      <c r="A8" s="6">
        <v>1965</v>
      </c>
      <c r="B8" s="6"/>
      <c r="C8" s="6"/>
      <c r="D8" s="16"/>
      <c r="E8" s="16"/>
      <c r="F8" s="8"/>
      <c r="G8" s="8"/>
      <c r="H8" s="16"/>
      <c r="I8" s="8"/>
    </row>
    <row r="9" spans="1:15" x14ac:dyDescent="0.25">
      <c r="A9" s="6">
        <v>1966</v>
      </c>
      <c r="B9" s="6"/>
      <c r="C9" s="6"/>
      <c r="D9" s="16"/>
      <c r="E9" s="16"/>
      <c r="F9" s="8"/>
      <c r="G9" s="8"/>
      <c r="H9" s="16"/>
      <c r="I9" s="8"/>
    </row>
    <row r="10" spans="1:15" x14ac:dyDescent="0.25">
      <c r="A10" s="6">
        <v>1967</v>
      </c>
      <c r="B10" s="6"/>
      <c r="C10" s="6"/>
      <c r="D10" s="16"/>
      <c r="E10" s="16"/>
      <c r="F10" s="8"/>
      <c r="G10" s="8"/>
      <c r="H10" s="16"/>
      <c r="I10" s="8"/>
    </row>
    <row r="11" spans="1:15" x14ac:dyDescent="0.25">
      <c r="A11" s="6">
        <v>1968</v>
      </c>
      <c r="B11" s="6"/>
      <c r="C11" s="6"/>
      <c r="D11" s="16"/>
      <c r="E11" s="16"/>
      <c r="F11" s="8"/>
      <c r="G11" s="8"/>
      <c r="H11" s="16"/>
      <c r="I11" s="8"/>
    </row>
    <row r="12" spans="1:15" x14ac:dyDescent="0.25">
      <c r="A12" s="6">
        <v>1969</v>
      </c>
      <c r="B12" s="6"/>
      <c r="C12" s="6"/>
      <c r="D12" s="16"/>
      <c r="E12" s="16"/>
      <c r="F12" s="8"/>
      <c r="G12" s="8"/>
      <c r="H12" s="16"/>
      <c r="I12" s="8"/>
    </row>
    <row r="13" spans="1:15" x14ac:dyDescent="0.25">
      <c r="A13" s="6">
        <v>1970</v>
      </c>
      <c r="B13" s="6">
        <f ca="1">OFFSET('Quarterly series'!$B$2,(ROW()-7)*4,0)</f>
        <v>1.52</v>
      </c>
      <c r="C13" s="6">
        <f ca="1">OFFSET('Quarterly series'!$C$2,(ROW()-7)*4,0)</f>
        <v>1.9110592013597232</v>
      </c>
      <c r="D13" s="29">
        <v>20.1218291261</v>
      </c>
      <c r="E13" s="16">
        <v>18.453286602332724</v>
      </c>
      <c r="F13" s="31">
        <v>8.9907409484999992</v>
      </c>
      <c r="G13" s="8">
        <v>559.95261223228283</v>
      </c>
      <c r="H13" s="16">
        <v>14.091930739526699</v>
      </c>
      <c r="I13" s="8">
        <v>3.30546352576</v>
      </c>
      <c r="J13" s="6">
        <v>205190</v>
      </c>
      <c r="K13" s="6">
        <v>64.266277161951251</v>
      </c>
      <c r="M13" s="27"/>
      <c r="N13" s="27"/>
      <c r="O13" s="27"/>
    </row>
    <row r="14" spans="1:15" x14ac:dyDescent="0.25">
      <c r="A14" s="6">
        <v>1971</v>
      </c>
      <c r="B14" s="6">
        <f ca="1">OFFSET('Quarterly series'!$B$2,(ROW()-7)*4,0)</f>
        <v>1.64</v>
      </c>
      <c r="C14" s="6">
        <f ca="1">OFFSET('Quarterly series'!$C$2,(ROW()-7)*4,0)</f>
        <v>1.82771506200383</v>
      </c>
      <c r="D14" s="29">
        <v>23.851210040200002</v>
      </c>
      <c r="E14" s="16">
        <v>21.103780547950901</v>
      </c>
      <c r="F14" s="31">
        <v>10.207171194200001</v>
      </c>
      <c r="G14" s="8">
        <v>583.81116955739981</v>
      </c>
      <c r="H14" s="16">
        <v>15.021696409276698</v>
      </c>
      <c r="I14" s="8">
        <v>3.5725366413499997</v>
      </c>
      <c r="J14" s="6">
        <v>211840</v>
      </c>
      <c r="K14" s="6">
        <v>65.39677458081556</v>
      </c>
      <c r="M14" s="27"/>
      <c r="N14" s="27"/>
      <c r="O14" s="27"/>
    </row>
    <row r="15" spans="1:15" x14ac:dyDescent="0.25">
      <c r="A15" s="6">
        <v>1972</v>
      </c>
      <c r="B15" s="6">
        <f ca="1">OFFSET('Quarterly series'!$B$2,(ROW()-7)*4,0)</f>
        <v>1.77</v>
      </c>
      <c r="C15" s="6">
        <f ca="1">OFFSET('Quarterly series'!$C$2,(ROW()-7)*4,0)</f>
        <v>2.1030956670453498</v>
      </c>
      <c r="D15" s="29">
        <v>29.1440555229</v>
      </c>
      <c r="E15" s="16">
        <v>23.417668223435879</v>
      </c>
      <c r="F15" s="31">
        <v>11.852717675100001</v>
      </c>
      <c r="G15" s="8">
        <v>608.23586334513084</v>
      </c>
      <c r="H15" s="16">
        <v>16.395009143914802</v>
      </c>
      <c r="I15" s="8">
        <v>3.95260635118</v>
      </c>
      <c r="J15" s="6">
        <v>211680</v>
      </c>
      <c r="K15" s="6">
        <v>65.164672455880591</v>
      </c>
      <c r="M15" s="27"/>
      <c r="N15" s="27"/>
      <c r="O15" s="27"/>
    </row>
    <row r="16" spans="1:15" x14ac:dyDescent="0.25">
      <c r="A16" s="6">
        <v>1973</v>
      </c>
      <c r="B16" s="6">
        <f ca="1">OFFSET('Quarterly series'!$B$2,(ROW()-7)*4,0)</f>
        <v>2.23</v>
      </c>
      <c r="C16" s="6">
        <f ca="1">OFFSET('Quarterly series'!$C$2,(ROW()-7)*4,0)</f>
        <v>2.6339288359239399</v>
      </c>
      <c r="D16" s="29">
        <v>38.526103711499999</v>
      </c>
      <c r="E16" s="16">
        <v>29.573514053028337</v>
      </c>
      <c r="F16" s="31">
        <v>14.8619034963</v>
      </c>
      <c r="G16" s="8">
        <v>636.89851142405178</v>
      </c>
      <c r="H16" s="16">
        <v>18.202853599208101</v>
      </c>
      <c r="I16" s="8">
        <v>4.4549447737500003</v>
      </c>
      <c r="J16" s="6">
        <v>209790</v>
      </c>
      <c r="K16" s="6">
        <v>64.588418904317905</v>
      </c>
      <c r="M16" s="27"/>
      <c r="N16" s="27"/>
      <c r="O16" s="27"/>
    </row>
    <row r="17" spans="1:15" x14ac:dyDescent="0.25">
      <c r="A17" s="6">
        <v>1974</v>
      </c>
      <c r="B17" s="6">
        <f ca="1">OFFSET('Quarterly series'!$B$2,(ROW()-7)*4,0)</f>
        <v>2.87</v>
      </c>
      <c r="C17" s="6">
        <f ca="1">OFFSET('Quarterly series'!$C$2,(ROW()-7)*4,0)</f>
        <v>3.5336050024613201</v>
      </c>
      <c r="D17" s="29">
        <v>52.572712616499999</v>
      </c>
      <c r="E17" s="16">
        <v>39.240938782310991</v>
      </c>
      <c r="F17" s="31">
        <v>19.4993634816</v>
      </c>
      <c r="G17" s="8">
        <v>668.29585525083337</v>
      </c>
      <c r="H17" s="16">
        <v>20.9098122062492</v>
      </c>
      <c r="I17" s="8">
        <v>5.1938232819099994</v>
      </c>
      <c r="J17" s="6">
        <v>208850</v>
      </c>
      <c r="K17" s="6">
        <v>64.188094047023512</v>
      </c>
      <c r="M17" s="27"/>
      <c r="N17" s="27"/>
      <c r="O17" s="27"/>
    </row>
    <row r="18" spans="1:15" x14ac:dyDescent="0.25">
      <c r="A18" s="6">
        <v>1975</v>
      </c>
      <c r="B18" s="6">
        <f ca="1">OFFSET('Quarterly series'!$B$2,(ROW()-7)*4,0)</f>
        <v>3.07</v>
      </c>
      <c r="C18" s="6">
        <f ca="1">OFFSET('Quarterly series'!$C$2,(ROW()-7)*4,0)</f>
        <v>3.5301730133104501</v>
      </c>
      <c r="D18" s="29">
        <v>73.705470989399998</v>
      </c>
      <c r="E18" s="16">
        <v>50.879552904759578</v>
      </c>
      <c r="F18" s="31">
        <v>24.230372201200002</v>
      </c>
      <c r="G18" s="8">
        <v>697.59922706543568</v>
      </c>
      <c r="H18" s="16">
        <v>22.2741096869104</v>
      </c>
      <c r="I18" s="8">
        <v>5.61406768312</v>
      </c>
      <c r="J18" s="6">
        <v>208330</v>
      </c>
      <c r="K18" s="6">
        <v>63.889278065768671</v>
      </c>
      <c r="M18" s="27"/>
      <c r="N18" s="27"/>
      <c r="O18" s="27"/>
    </row>
    <row r="19" spans="1:15" x14ac:dyDescent="0.25">
      <c r="A19" s="6">
        <v>1976</v>
      </c>
      <c r="B19" s="6">
        <f ca="1">OFFSET('Quarterly series'!$B$2,(ROW()-7)*4,0)</f>
        <v>3.77</v>
      </c>
      <c r="C19" s="6">
        <f ca="1">OFFSET('Quarterly series'!$C$2,(ROW()-7)*4,0)</f>
        <v>4.6182125639181297</v>
      </c>
      <c r="D19" s="29">
        <v>84.169635094</v>
      </c>
      <c r="E19" s="16">
        <v>62.822826979384772</v>
      </c>
      <c r="F19" s="31">
        <v>31.081246053599997</v>
      </c>
      <c r="G19" s="8">
        <v>723.91856287432006</v>
      </c>
      <c r="H19" s="16">
        <v>23.638406921299197</v>
      </c>
      <c r="I19" s="8">
        <v>6.0442792042299995</v>
      </c>
      <c r="J19" s="6">
        <v>206590</v>
      </c>
      <c r="K19" s="6">
        <v>63.086254178593592</v>
      </c>
      <c r="M19" s="27"/>
      <c r="N19" s="27"/>
      <c r="O19" s="27"/>
    </row>
    <row r="20" spans="1:15" x14ac:dyDescent="0.25">
      <c r="A20" s="6">
        <v>1977</v>
      </c>
      <c r="B20" s="6">
        <f ca="1">OFFSET('Quarterly series'!$B$2,(ROW()-7)*4,0)</f>
        <v>5.42</v>
      </c>
      <c r="C20" s="6">
        <f ca="1">OFFSET('Quarterly series'!$C$2,(ROW()-7)*4,0)</f>
        <v>6.2491006934311404</v>
      </c>
      <c r="D20" s="29">
        <v>103.260298486</v>
      </c>
      <c r="E20" s="16">
        <v>81.734747274190681</v>
      </c>
      <c r="F20" s="31">
        <v>40.4171688363</v>
      </c>
      <c r="G20" s="8">
        <v>748.79013550832303</v>
      </c>
      <c r="H20" s="16">
        <v>33.958930660044999</v>
      </c>
      <c r="I20" s="8">
        <v>8.8072576084400005</v>
      </c>
      <c r="J20" s="6">
        <v>206040</v>
      </c>
      <c r="K20" s="6">
        <v>63.238179124794812</v>
      </c>
      <c r="M20" s="27"/>
      <c r="N20" s="27"/>
      <c r="O20" s="27"/>
    </row>
    <row r="21" spans="1:15" x14ac:dyDescent="0.25">
      <c r="A21" s="6">
        <v>1978</v>
      </c>
      <c r="B21" s="6">
        <f ca="1">OFFSET('Quarterly series'!$B$2,(ROW()-7)*4,0)</f>
        <v>6.63</v>
      </c>
      <c r="C21" s="6">
        <f ca="1">OFFSET('Quarterly series'!$C$2,(ROW()-7)*4,0)</f>
        <v>7.9539835621175197</v>
      </c>
      <c r="D21" s="29">
        <v>132.94386628699999</v>
      </c>
      <c r="E21" s="16">
        <v>104.14040186368319</v>
      </c>
      <c r="F21" s="31">
        <v>52.573389752699995</v>
      </c>
      <c r="G21" s="8">
        <v>770.87394292518456</v>
      </c>
      <c r="H21" s="16">
        <v>44.279452715019204</v>
      </c>
      <c r="I21" s="8">
        <v>11.645634482299998</v>
      </c>
      <c r="J21" s="6">
        <v>205780</v>
      </c>
      <c r="K21" s="6">
        <v>63.015234320261051</v>
      </c>
      <c r="M21" s="27"/>
      <c r="N21" s="27"/>
      <c r="O21" s="27"/>
    </row>
    <row r="22" spans="1:15" x14ac:dyDescent="0.25">
      <c r="A22" s="6">
        <v>1979</v>
      </c>
      <c r="B22" s="6">
        <f ca="1">OFFSET('Quarterly series'!$B$2,(ROW()-7)*4,0)</f>
        <v>6.69</v>
      </c>
      <c r="C22" s="6">
        <f ca="1">OFFSET('Quarterly series'!$C$2,(ROW()-7)*4,0)</f>
        <v>7.74991696687258</v>
      </c>
      <c r="D22" s="29">
        <v>163.202906305</v>
      </c>
      <c r="E22" s="16">
        <v>132.71226683356659</v>
      </c>
      <c r="F22" s="31">
        <v>66.669581622699994</v>
      </c>
      <c r="G22" s="8">
        <v>789.22205233882448</v>
      </c>
      <c r="H22" s="16">
        <v>54.599976266710001</v>
      </c>
      <c r="I22" s="8">
        <v>14.559410655600001</v>
      </c>
      <c r="J22" s="6">
        <v>205280</v>
      </c>
      <c r="K22" s="6">
        <v>62.76774632662049</v>
      </c>
      <c r="M22" s="27"/>
      <c r="N22" s="27"/>
      <c r="O22" s="27"/>
    </row>
    <row r="23" spans="1:15" x14ac:dyDescent="0.25">
      <c r="A23" s="6">
        <v>1980</v>
      </c>
      <c r="B23" s="6">
        <f ca="1">OFFSET('Quarterly series'!$B$2,(ROW()-7)*4,0)</f>
        <v>6.97</v>
      </c>
      <c r="C23" s="6">
        <f ca="1">OFFSET('Quarterly series'!$C$2,(ROW()-7)*4,0)</f>
        <v>8.6032069170343508</v>
      </c>
      <c r="D23" s="29">
        <v>178.74576865500001</v>
      </c>
      <c r="E23" s="16">
        <v>158.87881639890497</v>
      </c>
      <c r="F23" s="31">
        <v>79.464954594100007</v>
      </c>
      <c r="G23" s="8">
        <v>804.92191812367764</v>
      </c>
      <c r="H23" s="16">
        <v>56.580285454405505</v>
      </c>
      <c r="I23" s="8">
        <v>15.2941519747</v>
      </c>
      <c r="J23" s="6">
        <v>204990</v>
      </c>
      <c r="K23" s="6">
        <v>62.542294832522472</v>
      </c>
      <c r="M23" s="27"/>
      <c r="N23" s="27"/>
      <c r="O23" s="27"/>
    </row>
    <row r="24" spans="1:15" x14ac:dyDescent="0.25">
      <c r="A24" s="6">
        <v>1981</v>
      </c>
      <c r="B24" s="6">
        <f ca="1">OFFSET('Quarterly series'!$B$2,(ROW()-7)*4,0)</f>
        <v>7.13</v>
      </c>
      <c r="C24" s="6">
        <f ca="1">OFFSET('Quarterly series'!$C$2,(ROW()-7)*4,0)</f>
        <v>8.7388108818066108</v>
      </c>
      <c r="D24" s="29">
        <v>197.69538953399999</v>
      </c>
      <c r="E24" s="16">
        <v>181.38581401951652</v>
      </c>
      <c r="F24" s="31">
        <v>90.390564975000004</v>
      </c>
      <c r="G24" s="8">
        <v>819.61118695155096</v>
      </c>
      <c r="H24" s="16">
        <v>60.470181265969899</v>
      </c>
      <c r="I24" s="8">
        <v>16.566514513799998</v>
      </c>
      <c r="J24" s="6">
        <v>204880</v>
      </c>
      <c r="K24" s="6">
        <v>62.479477836062948</v>
      </c>
      <c r="M24" s="27"/>
      <c r="N24" s="27"/>
      <c r="O24" s="27"/>
    </row>
    <row r="25" spans="1:15" x14ac:dyDescent="0.25">
      <c r="A25" s="6">
        <v>1982</v>
      </c>
      <c r="B25" s="6">
        <f ca="1">OFFSET('Quarterly series'!$B$2,(ROW()-7)*4,0)</f>
        <v>7.74</v>
      </c>
      <c r="C25" s="6">
        <f ca="1">OFFSET('Quarterly series'!$C$2,(ROW()-7)*4,0)</f>
        <v>9.5423875878438693</v>
      </c>
      <c r="D25" s="29">
        <v>214.75232863900001</v>
      </c>
      <c r="E25" s="16">
        <v>207.41018309369323</v>
      </c>
      <c r="F25" s="31">
        <v>102.302045527</v>
      </c>
      <c r="G25" s="8">
        <v>833.41855172461192</v>
      </c>
      <c r="H25" s="16">
        <v>64.430799775722193</v>
      </c>
      <c r="I25" s="8">
        <v>17.886929215200002</v>
      </c>
      <c r="J25" s="6">
        <v>204870</v>
      </c>
      <c r="K25" s="6">
        <v>62.449445401033124</v>
      </c>
      <c r="M25" s="27"/>
      <c r="N25" s="27"/>
      <c r="O25" s="27"/>
    </row>
    <row r="26" spans="1:15" x14ac:dyDescent="0.25">
      <c r="A26" s="6">
        <v>1983</v>
      </c>
      <c r="B26" s="6">
        <f ca="1">OFFSET('Quarterly series'!$B$2,(ROW()-7)*4,0)</f>
        <v>9.15</v>
      </c>
      <c r="C26" s="6">
        <f ca="1">OFFSET('Quarterly series'!$C$2,(ROW()-7)*4,0)</f>
        <v>11.231817631043899</v>
      </c>
      <c r="D26" s="29">
        <v>234.36616931899999</v>
      </c>
      <c r="E26" s="16">
        <v>227.33793279945081</v>
      </c>
      <c r="F26" s="31">
        <v>114.610171126</v>
      </c>
      <c r="G26" s="8">
        <v>845.51903395126135</v>
      </c>
      <c r="H26" s="16">
        <v>70.725356527111799</v>
      </c>
      <c r="I26" s="8">
        <v>19.386656197700002</v>
      </c>
      <c r="J26" s="6">
        <v>205080</v>
      </c>
      <c r="K26" s="6">
        <v>61.652283603307765</v>
      </c>
      <c r="M26" s="27"/>
      <c r="N26" s="27"/>
      <c r="O26" s="27"/>
    </row>
    <row r="27" spans="1:15" x14ac:dyDescent="0.25">
      <c r="A27" s="6">
        <v>1984</v>
      </c>
      <c r="B27" s="6">
        <f ca="1">OFFSET('Quarterly series'!$B$2,(ROW()-7)*4,0)</f>
        <v>9.74</v>
      </c>
      <c r="C27" s="6">
        <f ca="1">OFFSET('Quarterly series'!$C$2,(ROW()-7)*4,0)</f>
        <v>11.966817730633201</v>
      </c>
      <c r="D27" s="29">
        <v>260.47722696099999</v>
      </c>
      <c r="E27" s="16">
        <v>247.81732149364805</v>
      </c>
      <c r="F27" s="31">
        <v>125.249050595</v>
      </c>
      <c r="G27" s="8">
        <v>855.39621702858881</v>
      </c>
      <c r="H27" s="16">
        <v>77.3126466721273</v>
      </c>
      <c r="I27" s="8">
        <v>20.921502886300001</v>
      </c>
      <c r="J27" s="6">
        <v>205120</v>
      </c>
      <c r="K27" s="6">
        <v>61.324683645683166</v>
      </c>
      <c r="M27" s="27"/>
      <c r="N27" s="27"/>
      <c r="O27" s="27"/>
    </row>
    <row r="28" spans="1:15" x14ac:dyDescent="0.25">
      <c r="A28" s="6">
        <v>1985</v>
      </c>
      <c r="B28" s="6">
        <f ca="1">OFFSET('Quarterly series'!$B$2,(ROW()-7)*4,0)</f>
        <v>10.81</v>
      </c>
      <c r="C28" s="6">
        <f ca="1">OFFSET('Quarterly series'!$C$2,(ROW()-7)*4,0)</f>
        <v>13.150724210258099</v>
      </c>
      <c r="D28" s="29">
        <v>294.51695796899998</v>
      </c>
      <c r="E28" s="16">
        <v>262.60956361290687</v>
      </c>
      <c r="F28" s="31">
        <v>136.583877497</v>
      </c>
      <c r="G28" s="8">
        <v>864.19942169016258</v>
      </c>
      <c r="H28" s="16">
        <v>85.751797546888113</v>
      </c>
      <c r="I28" s="8">
        <v>22.904845902799998</v>
      </c>
      <c r="J28" s="6">
        <v>204160</v>
      </c>
      <c r="K28" s="6">
        <v>61.492872016658659</v>
      </c>
      <c r="M28" s="27"/>
      <c r="N28" s="27"/>
      <c r="O28" s="27"/>
    </row>
    <row r="29" spans="1:15" x14ac:dyDescent="0.25">
      <c r="A29" s="6">
        <v>1986</v>
      </c>
      <c r="B29" s="6">
        <f ca="1">OFFSET('Quarterly series'!$B$2,(ROW()-7)*4,0)</f>
        <v>13.56</v>
      </c>
      <c r="C29" s="6">
        <f ca="1">OFFSET('Quarterly series'!$C$2,(ROW()-7)*4,0)</f>
        <v>16.674995605181799</v>
      </c>
      <c r="D29" s="29">
        <v>352.98936013700001</v>
      </c>
      <c r="E29" s="16">
        <v>297.01978944760981</v>
      </c>
      <c r="F29" s="31">
        <v>151.61370586199999</v>
      </c>
      <c r="G29" s="8">
        <v>873.57530753388858</v>
      </c>
      <c r="H29" s="16">
        <v>95.791088616179991</v>
      </c>
      <c r="I29" s="8">
        <v>25.250870967099999</v>
      </c>
      <c r="J29" s="6">
        <v>204200</v>
      </c>
      <c r="K29" s="6">
        <v>61.288643280474133</v>
      </c>
      <c r="M29" s="27"/>
      <c r="N29" s="27"/>
      <c r="O29" s="27"/>
    </row>
    <row r="30" spans="1:15" x14ac:dyDescent="0.25">
      <c r="A30" s="6">
        <v>1987</v>
      </c>
      <c r="B30" s="6">
        <f ca="1">OFFSET('Quarterly series'!$B$2,(ROW()-7)*4,0)</f>
        <v>18.34</v>
      </c>
      <c r="C30" s="6">
        <f ca="1">OFFSET('Quarterly series'!$C$2,(ROW()-7)*4,0)</f>
        <v>23.002018976619201</v>
      </c>
      <c r="D30" s="29">
        <v>439.61647064700003</v>
      </c>
      <c r="E30" s="16">
        <v>323.98209899172969</v>
      </c>
      <c r="F30" s="31">
        <v>168.90245346699999</v>
      </c>
      <c r="G30" s="8">
        <v>884.53847323079208</v>
      </c>
      <c r="H30" s="16">
        <v>108.69992586356901</v>
      </c>
      <c r="I30" s="8">
        <v>28.272936876299998</v>
      </c>
      <c r="J30" s="6">
        <v>203900</v>
      </c>
      <c r="K30" s="6">
        <v>61.270623097869617</v>
      </c>
      <c r="M30" s="27"/>
      <c r="N30" s="27"/>
      <c r="O30" s="27"/>
    </row>
    <row r="31" spans="1:15" x14ac:dyDescent="0.25">
      <c r="A31" s="6">
        <v>1988</v>
      </c>
      <c r="B31" s="6">
        <f ca="1">OFFSET('Quarterly series'!$B$2,(ROW()-7)*4,0)</f>
        <v>22.46</v>
      </c>
      <c r="C31" s="6">
        <f ca="1">OFFSET('Quarterly series'!$C$2,(ROW()-7)*4,0)</f>
        <v>28.358070251807899</v>
      </c>
      <c r="D31" s="29">
        <v>557.90936860299996</v>
      </c>
      <c r="E31" s="16">
        <v>359.6291630929847</v>
      </c>
      <c r="F31" s="31">
        <v>188.22348664099999</v>
      </c>
      <c r="G31" s="8">
        <v>898.58709044423881</v>
      </c>
      <c r="H31" s="16">
        <v>121.948218741566</v>
      </c>
      <c r="I31" s="8">
        <v>31.291673397499999</v>
      </c>
      <c r="J31" s="6">
        <v>203680</v>
      </c>
      <c r="K31" s="6">
        <v>61.224571520102508</v>
      </c>
      <c r="M31" s="27"/>
      <c r="N31" s="27"/>
      <c r="O31" s="27"/>
    </row>
    <row r="32" spans="1:15" x14ac:dyDescent="0.25">
      <c r="A32" s="6">
        <v>1989</v>
      </c>
      <c r="B32" s="6">
        <f ca="1">OFFSET('Quarterly series'!$B$2,(ROW()-7)*4,0)</f>
        <v>27.41</v>
      </c>
      <c r="C32" s="6">
        <f ca="1">OFFSET('Quarterly series'!$C$2,(ROW()-7)*4,0)</f>
        <v>34.581864078707397</v>
      </c>
      <c r="D32" s="29">
        <v>698.26532894000002</v>
      </c>
      <c r="E32" s="16">
        <v>392.32135468747663</v>
      </c>
      <c r="F32" s="31">
        <v>210.771756074</v>
      </c>
      <c r="G32" s="8">
        <v>915.23746388467714</v>
      </c>
      <c r="H32" s="16">
        <v>129.432134568359</v>
      </c>
      <c r="I32" s="8">
        <v>32.758662203599997</v>
      </c>
      <c r="J32" s="6">
        <v>203240</v>
      </c>
      <c r="K32" s="6">
        <v>61.470847349030912</v>
      </c>
      <c r="M32" s="27"/>
      <c r="N32" s="27"/>
      <c r="O32" s="27"/>
    </row>
    <row r="33" spans="1:15" x14ac:dyDescent="0.25">
      <c r="A33" s="6">
        <v>1990</v>
      </c>
      <c r="B33" s="6">
        <f ca="1">OFFSET('Quarterly series'!$B$2,(ROW()-7)*4,0)</f>
        <v>30.82</v>
      </c>
      <c r="C33" s="6">
        <f ca="1">OFFSET('Quarterly series'!$C$2,(ROW()-7)*4,0)</f>
        <v>38.792247000946197</v>
      </c>
      <c r="D33" s="29">
        <v>819.339038061</v>
      </c>
      <c r="E33" s="16">
        <v>434.05584234441591</v>
      </c>
      <c r="F33" s="31">
        <v>236.59116930600001</v>
      </c>
      <c r="G33" s="8">
        <v>933.39583000407902</v>
      </c>
      <c r="H33" s="16">
        <v>124.731254993021</v>
      </c>
      <c r="I33" s="8">
        <v>31.552341583499999</v>
      </c>
      <c r="J33" s="6">
        <v>201720</v>
      </c>
      <c r="K33" s="6">
        <v>61.012333813871535</v>
      </c>
      <c r="M33" s="27"/>
      <c r="N33" s="27"/>
      <c r="O33" s="27"/>
    </row>
    <row r="34" spans="1:15" x14ac:dyDescent="0.25">
      <c r="A34" s="6">
        <v>1991</v>
      </c>
      <c r="B34" s="6">
        <f ca="1">OFFSET('Quarterly series'!$B$2,(ROW()-7)*4,0)</f>
        <v>36.17</v>
      </c>
      <c r="C34" s="6">
        <f ca="1">OFFSET('Quarterly series'!$C$2,(ROW()-7)*4,0)</f>
        <v>44.186018549208903</v>
      </c>
      <c r="D34" s="29">
        <v>956.61199279799996</v>
      </c>
      <c r="E34" s="16">
        <v>471.47084885965057</v>
      </c>
      <c r="F34" s="31">
        <v>262.43500225399998</v>
      </c>
      <c r="G34" s="8">
        <v>951.36619290572992</v>
      </c>
      <c r="H34" s="16">
        <v>116.254580099283</v>
      </c>
      <c r="I34" s="8">
        <v>29.392634480000002</v>
      </c>
      <c r="J34" s="6">
        <v>200890</v>
      </c>
      <c r="K34" s="6">
        <v>60.810107320198625</v>
      </c>
      <c r="M34" s="27"/>
      <c r="N34" s="27"/>
      <c r="O34" s="27"/>
    </row>
    <row r="35" spans="1:15" x14ac:dyDescent="0.25">
      <c r="A35" s="6">
        <v>1992</v>
      </c>
      <c r="B35" s="6">
        <f ca="1">OFFSET('Quarterly series'!$B$2,(ROW()-7)*4,0)</f>
        <v>33.479999999999997</v>
      </c>
      <c r="C35" s="6">
        <f ca="1">OFFSET('Quarterly series'!$C$2,(ROW()-7)*4,0)</f>
        <v>42.1493816983659</v>
      </c>
      <c r="D35" s="29">
        <v>977.90836369299996</v>
      </c>
      <c r="E35" s="16">
        <v>498.64179937683781</v>
      </c>
      <c r="F35" s="31">
        <v>286.967385079</v>
      </c>
      <c r="G35" s="8">
        <v>966.97901774060767</v>
      </c>
      <c r="H35" s="16">
        <v>101.78314044985299</v>
      </c>
      <c r="I35" s="8">
        <v>25.720316482900003</v>
      </c>
      <c r="J35" s="6">
        <v>199470</v>
      </c>
      <c r="K35" s="6">
        <v>60.625901009130224</v>
      </c>
      <c r="M35" s="27"/>
      <c r="N35" s="27"/>
      <c r="O35" s="27"/>
    </row>
    <row r="36" spans="1:15" x14ac:dyDescent="0.25">
      <c r="A36" s="6">
        <v>1993</v>
      </c>
      <c r="B36" s="6">
        <f ca="1">OFFSET('Quarterly series'!$B$2,(ROW()-7)*4,0)</f>
        <v>34.01</v>
      </c>
      <c r="C36" s="6">
        <f ca="1">OFFSET('Quarterly series'!$C$2,(ROW()-7)*4,0)</f>
        <v>42.7563534928153</v>
      </c>
      <c r="D36" s="29">
        <v>999.81456198599994</v>
      </c>
      <c r="E36" s="16">
        <v>527.54583571333762</v>
      </c>
      <c r="F36" s="31">
        <v>311.205379214</v>
      </c>
      <c r="G36" s="8">
        <v>980.31325536711563</v>
      </c>
      <c r="H36" s="16">
        <v>100.357120445334</v>
      </c>
      <c r="I36" s="8">
        <v>25.346649127900001</v>
      </c>
      <c r="J36" s="6">
        <v>196570</v>
      </c>
      <c r="K36" s="6">
        <v>60.133349351273424</v>
      </c>
      <c r="M36" s="27"/>
      <c r="N36" s="27"/>
      <c r="O36" s="27"/>
    </row>
    <row r="37" spans="1:15" x14ac:dyDescent="0.25">
      <c r="A37" s="6">
        <v>1994</v>
      </c>
      <c r="B37" s="6">
        <f ca="1">OFFSET('Quarterly series'!$B$2,(ROW()-7)*4,0)</f>
        <v>34.11</v>
      </c>
      <c r="C37" s="6">
        <f ca="1">OFFSET('Quarterly series'!$C$2,(ROW()-7)*4,0)</f>
        <v>43.382392996772502</v>
      </c>
      <c r="D37" s="29">
        <v>1037.2987411199999</v>
      </c>
      <c r="E37" s="16">
        <v>549.8330296764035</v>
      </c>
      <c r="F37" s="31">
        <v>335.83098977100002</v>
      </c>
      <c r="G37" s="8">
        <v>992.55088715704164</v>
      </c>
      <c r="H37" s="16">
        <v>106.43997071443401</v>
      </c>
      <c r="I37" s="8">
        <v>26.868838176599997</v>
      </c>
      <c r="J37" s="6">
        <v>194960</v>
      </c>
      <c r="K37" s="6">
        <v>60.433685728015377</v>
      </c>
      <c r="M37" s="27"/>
      <c r="N37" s="27"/>
      <c r="O37" s="27"/>
    </row>
    <row r="38" spans="1:15" x14ac:dyDescent="0.25">
      <c r="A38" s="6">
        <v>1995</v>
      </c>
      <c r="B38" s="6">
        <f ca="1">OFFSET('Quarterly series'!$B$2,(ROW()-7)*4,0)</f>
        <v>35.43</v>
      </c>
      <c r="C38" s="6">
        <f ca="1">OFFSET('Quarterly series'!$C$2,(ROW()-7)*4,0)</f>
        <v>44.904648897530997</v>
      </c>
      <c r="D38" s="29">
        <v>1099.70021496</v>
      </c>
      <c r="E38" s="16">
        <v>584.16382579546723</v>
      </c>
      <c r="F38" s="31">
        <v>362.73916404699997</v>
      </c>
      <c r="G38" s="8">
        <v>1005.9239719297232</v>
      </c>
      <c r="H38" s="16">
        <v>111.712934834721</v>
      </c>
      <c r="I38" s="8">
        <v>28.185079404299998</v>
      </c>
      <c r="J38" s="6">
        <v>187530</v>
      </c>
      <c r="K38" s="6">
        <v>59.504645202626939</v>
      </c>
      <c r="M38" s="27"/>
      <c r="N38" s="27"/>
      <c r="O38" s="27"/>
    </row>
    <row r="39" spans="1:15" x14ac:dyDescent="0.25">
      <c r="A39" s="6">
        <v>1996</v>
      </c>
      <c r="B39" s="6">
        <f ca="1">OFFSET('Quarterly series'!$B$2,(ROW()-7)*4,0)</f>
        <v>35.909999999999997</v>
      </c>
      <c r="C39" s="6">
        <f ca="1">OFFSET('Quarterly series'!$C$2,(ROW()-7)*4,0)</f>
        <v>46.096614944114997</v>
      </c>
      <c r="D39" s="29">
        <v>1146.87650203</v>
      </c>
      <c r="E39" s="16">
        <v>608.5158658908515</v>
      </c>
      <c r="F39" s="31">
        <v>391.03097223100002</v>
      </c>
      <c r="G39" s="8">
        <v>1022.0133560109457</v>
      </c>
      <c r="H39" s="16">
        <v>119.926833976433</v>
      </c>
      <c r="I39" s="8">
        <v>30.2415265331</v>
      </c>
      <c r="J39" s="6">
        <v>191440</v>
      </c>
      <c r="K39" s="6">
        <v>60.345587057504403</v>
      </c>
      <c r="M39" s="27"/>
      <c r="N39" s="27"/>
      <c r="O39" s="27"/>
    </row>
    <row r="40" spans="1:15" x14ac:dyDescent="0.25">
      <c r="A40" s="6">
        <v>1997</v>
      </c>
      <c r="B40" s="6">
        <f ca="1">OFFSET('Quarterly series'!$B$2,(ROW()-7)*4,0)</f>
        <v>36.72</v>
      </c>
      <c r="C40" s="6">
        <f ca="1">OFFSET('Quarterly series'!$C$2,(ROW()-7)*4,0)</f>
        <v>47.235480621282299</v>
      </c>
      <c r="D40" s="29">
        <v>1201.8360722699999</v>
      </c>
      <c r="E40" s="16">
        <v>634.931359352659</v>
      </c>
      <c r="F40" s="31">
        <v>418.87347957600002</v>
      </c>
      <c r="G40" s="8">
        <v>1040.1045572318783</v>
      </c>
      <c r="H40" s="16">
        <v>136.32375012043602</v>
      </c>
      <c r="I40" s="8">
        <v>34.358190652499999</v>
      </c>
      <c r="J40" s="6">
        <v>190590</v>
      </c>
      <c r="K40" s="6">
        <v>60.185407656575364</v>
      </c>
      <c r="M40" s="27"/>
      <c r="N40" s="27"/>
      <c r="O40" s="27"/>
    </row>
    <row r="41" spans="1:15" x14ac:dyDescent="0.25">
      <c r="A41" s="6">
        <v>1998</v>
      </c>
      <c r="B41" s="6">
        <f ca="1">OFFSET('Quarterly series'!$B$2,(ROW()-7)*4,0)</f>
        <v>39.21</v>
      </c>
      <c r="C41" s="6">
        <f ca="1">OFFSET('Quarterly series'!$C$2,(ROW()-7)*4,0)</f>
        <v>50.912878464389003</v>
      </c>
      <c r="D41" s="29">
        <v>1291.2553142899999</v>
      </c>
      <c r="E41" s="16">
        <v>658.54225059732494</v>
      </c>
      <c r="F41" s="31">
        <v>452.32124428899999</v>
      </c>
      <c r="G41" s="8">
        <v>1061.1892536045023</v>
      </c>
      <c r="H41" s="16">
        <v>158.358534821625</v>
      </c>
      <c r="I41" s="8">
        <v>39.890688740500003</v>
      </c>
      <c r="J41" s="6">
        <v>185160</v>
      </c>
      <c r="K41" s="6">
        <v>59.983181162902454</v>
      </c>
      <c r="M41" s="27"/>
      <c r="N41" s="27"/>
      <c r="O41" s="27"/>
    </row>
    <row r="42" spans="1:15" x14ac:dyDescent="0.25">
      <c r="A42" s="6">
        <v>1999</v>
      </c>
      <c r="B42" s="6">
        <f ca="1">OFFSET('Quarterly series'!$B$2,(ROW()-7)*4,0)</f>
        <v>42.94</v>
      </c>
      <c r="C42" s="6">
        <f ca="1">OFFSET('Quarterly series'!$C$2,(ROW()-7)*4,0)</f>
        <v>55.467860552919603</v>
      </c>
      <c r="D42" s="29">
        <v>1461.21062686</v>
      </c>
      <c r="E42" s="16">
        <v>714.41729030554643</v>
      </c>
      <c r="F42" s="31">
        <v>502.821673481</v>
      </c>
      <c r="G42" s="8">
        <v>1087.5958649556896</v>
      </c>
      <c r="H42" s="16">
        <v>175.65985244483099</v>
      </c>
      <c r="I42" s="8">
        <v>44.225601894199997</v>
      </c>
      <c r="J42" s="6">
        <v>183280</v>
      </c>
      <c r="K42" s="6">
        <v>59.622777510812107</v>
      </c>
      <c r="M42" s="27"/>
      <c r="N42" s="27"/>
      <c r="O42" s="27"/>
    </row>
    <row r="43" spans="1:15" x14ac:dyDescent="0.25">
      <c r="A43" s="6">
        <v>2000</v>
      </c>
      <c r="B43" s="6">
        <f ca="1">OFFSET('Quarterly series'!$B$2,(ROW()-7)*4,0)</f>
        <v>46.25</v>
      </c>
      <c r="C43" s="6">
        <f ca="1">OFFSET('Quarterly series'!$C$2,(ROW()-7)*4,0)</f>
        <v>58.896977468388599</v>
      </c>
      <c r="D43" s="29">
        <v>1706.34847911</v>
      </c>
      <c r="E43" s="16">
        <v>800.08233712293077</v>
      </c>
      <c r="F43" s="31">
        <v>572.20635494400005</v>
      </c>
      <c r="G43" s="8">
        <v>1123.5666883294193</v>
      </c>
      <c r="H43" s="16">
        <v>186.27776089176999</v>
      </c>
      <c r="I43" s="8">
        <v>46.865914269199997</v>
      </c>
      <c r="J43" s="6">
        <v>183040</v>
      </c>
      <c r="K43" s="6">
        <v>59.651302605210418</v>
      </c>
      <c r="M43" s="27"/>
      <c r="N43" s="27"/>
      <c r="O43" s="27"/>
    </row>
    <row r="44" spans="1:15" x14ac:dyDescent="0.25">
      <c r="A44" s="6">
        <v>2001</v>
      </c>
      <c r="B44" s="6">
        <f ca="1">OFFSET('Quarterly series'!$B$2,(ROW()-7)*4,0)</f>
        <v>51.43</v>
      </c>
      <c r="C44" s="6">
        <f ca="1">OFFSET('Quarterly series'!$C$2,(ROW()-7)*4,0)</f>
        <v>65.544254298958904</v>
      </c>
      <c r="D44" s="29">
        <v>1999.66251485</v>
      </c>
      <c r="E44" s="16">
        <v>880.37636913220445</v>
      </c>
      <c r="F44" s="31">
        <v>651.60681625799998</v>
      </c>
      <c r="G44" s="8">
        <v>1168.1189113362129</v>
      </c>
      <c r="H44" s="16">
        <v>192.10894816228299</v>
      </c>
      <c r="I44" s="8">
        <v>48.299019074300006</v>
      </c>
      <c r="J44" s="6">
        <v>180440</v>
      </c>
      <c r="K44" s="6">
        <v>59.215277220572894</v>
      </c>
      <c r="M44" s="27"/>
      <c r="N44" s="27"/>
      <c r="O44" s="27"/>
    </row>
    <row r="45" spans="1:15" x14ac:dyDescent="0.25">
      <c r="A45" s="6">
        <v>2002</v>
      </c>
      <c r="B45" s="6">
        <f ca="1">OFFSET('Quarterly series'!$B$2,(ROW()-7)*4,0)</f>
        <v>60.34</v>
      </c>
      <c r="C45" s="6">
        <f ca="1">OFFSET('Quarterly series'!$C$2,(ROW()-7)*4,0)</f>
        <v>77.656049244230601</v>
      </c>
      <c r="D45" s="29">
        <v>2330.6229359600002</v>
      </c>
      <c r="E45" s="16">
        <v>975.77377222230632</v>
      </c>
      <c r="F45" s="31">
        <v>738.84376098200005</v>
      </c>
      <c r="G45" s="8">
        <v>1216.3952849037364</v>
      </c>
      <c r="H45" s="16">
        <v>203.021240965228</v>
      </c>
      <c r="I45" s="8">
        <v>51.006627712499998</v>
      </c>
      <c r="J45" s="6">
        <v>178860</v>
      </c>
      <c r="K45" s="6">
        <v>58.951186277653086</v>
      </c>
      <c r="M45" s="27"/>
      <c r="N45" s="28"/>
      <c r="O45" s="27"/>
    </row>
    <row r="46" spans="1:15" x14ac:dyDescent="0.25">
      <c r="A46" s="6">
        <v>2003</v>
      </c>
      <c r="B46" s="6">
        <f ca="1">OFFSET('Quarterly series'!$B$2,(ROW()-7)*4,0)</f>
        <v>71.48</v>
      </c>
      <c r="C46" s="6">
        <f ca="1">OFFSET('Quarterly series'!$C$2,(ROW()-7)*4,0)</f>
        <v>94.029330267652199</v>
      </c>
      <c r="D46" s="29">
        <v>2751.3971158899999</v>
      </c>
      <c r="E46" s="16">
        <v>1085.223053630119</v>
      </c>
      <c r="F46" s="31">
        <v>842.43134021599997</v>
      </c>
      <c r="G46" s="8">
        <v>1269.4134169002659</v>
      </c>
      <c r="H46" s="16">
        <v>215.41791672779399</v>
      </c>
      <c r="I46" s="8">
        <v>54.083047606500003</v>
      </c>
      <c r="J46" s="6">
        <v>179810</v>
      </c>
      <c r="K46" s="6">
        <v>58.398269265439396</v>
      </c>
      <c r="M46" s="28"/>
      <c r="N46" s="28"/>
      <c r="O46" s="27"/>
    </row>
    <row r="47" spans="1:15" x14ac:dyDescent="0.25">
      <c r="A47" s="6">
        <v>2004</v>
      </c>
      <c r="B47" s="6">
        <f ca="1">OFFSET('Quarterly series'!$B$2,(ROW()-7)*4,0)</f>
        <v>83.8</v>
      </c>
      <c r="C47" s="6">
        <f ca="1">OFFSET('Quarterly series'!$C$2,(ROW()-7)*4,0)</f>
        <v>109.740783688265</v>
      </c>
      <c r="D47" s="29">
        <v>3279.9537559599999</v>
      </c>
      <c r="E47" s="16">
        <v>1222.3324554470655</v>
      </c>
      <c r="F47" s="31">
        <v>964.388125629</v>
      </c>
      <c r="G47" s="8">
        <v>1326.7164321185157</v>
      </c>
      <c r="H47" s="16">
        <v>226.04236298395099</v>
      </c>
      <c r="I47" s="8">
        <v>56.710458625900003</v>
      </c>
      <c r="J47" s="6">
        <v>179570</v>
      </c>
      <c r="K47" s="6">
        <v>58.237509515605588</v>
      </c>
      <c r="M47" s="28"/>
      <c r="N47" s="28"/>
      <c r="O47" s="27"/>
    </row>
    <row r="48" spans="1:15" x14ac:dyDescent="0.25">
      <c r="A48" s="6">
        <v>2005</v>
      </c>
      <c r="B48" s="6">
        <f ca="1">OFFSET('Quarterly series'!$B$2,(ROW()-7)*4,0)</f>
        <v>94.47</v>
      </c>
      <c r="C48" s="6">
        <f ca="1">OFFSET('Quarterly series'!$C$2,(ROW()-7)*4,0)</f>
        <v>124.892264737129</v>
      </c>
      <c r="D48" s="29">
        <v>3855.6489091799999</v>
      </c>
      <c r="E48" s="16">
        <v>1369.8546763938889</v>
      </c>
      <c r="F48" s="31">
        <v>1100.8892094</v>
      </c>
      <c r="G48" s="8">
        <v>1387.8436849434106</v>
      </c>
      <c r="H48" s="16">
        <v>244.05787238151501</v>
      </c>
      <c r="I48" s="8">
        <v>61.187105928000001</v>
      </c>
      <c r="J48" s="6">
        <v>178440</v>
      </c>
      <c r="K48" s="6">
        <v>58.434350517942654</v>
      </c>
      <c r="M48" s="27"/>
      <c r="N48" s="27"/>
      <c r="O48" s="27"/>
    </row>
    <row r="49" spans="1:15" x14ac:dyDescent="0.25">
      <c r="A49" s="6">
        <v>2006</v>
      </c>
      <c r="B49" s="6">
        <f ca="1">OFFSET('Quarterly series'!$B$2,(ROW()-7)*4,0)</f>
        <v>105.34</v>
      </c>
      <c r="C49" s="6">
        <f ca="1">OFFSET('Quarterly series'!$C$2,(ROW()-7)*4,0)</f>
        <v>142.65331796460001</v>
      </c>
      <c r="D49" s="29">
        <v>4316.6176507800001</v>
      </c>
      <c r="E49" s="16">
        <v>1528.1985124806195</v>
      </c>
      <c r="F49" s="31">
        <v>1229.9118582900001</v>
      </c>
      <c r="G49" s="8">
        <v>1453.8578034900097</v>
      </c>
      <c r="H49" s="16">
        <v>256.60122342883602</v>
      </c>
      <c r="I49" s="8">
        <v>64.286438770800004</v>
      </c>
      <c r="J49" s="6">
        <v>175780</v>
      </c>
      <c r="K49" s="6">
        <v>57.342979678544225</v>
      </c>
      <c r="M49" s="27"/>
      <c r="N49" s="27"/>
      <c r="O49" s="27"/>
    </row>
    <row r="50" spans="1:15" x14ac:dyDescent="0.25">
      <c r="A50" s="6">
        <v>2007</v>
      </c>
      <c r="B50" s="6">
        <f ca="1">OFFSET('Quarterly series'!$B$2,(ROW()-7)*4,0)</f>
        <v>111.35</v>
      </c>
      <c r="C50" s="6">
        <f ca="1">OFFSET('Quarterly series'!$C$2,(ROW()-7)*4,0)</f>
        <v>150.44648211314299</v>
      </c>
      <c r="D50" s="29">
        <v>4749.6368912899998</v>
      </c>
      <c r="E50" s="16">
        <v>1647.5606492176037</v>
      </c>
      <c r="F50" s="31">
        <v>1360.0440679799999</v>
      </c>
      <c r="G50" s="8">
        <v>1521.9458270660355</v>
      </c>
      <c r="H50" s="16">
        <v>268.61362007889699</v>
      </c>
      <c r="I50" s="8">
        <v>67.248408865499997</v>
      </c>
      <c r="J50" s="6">
        <v>173960</v>
      </c>
      <c r="K50" s="6">
        <v>56.10787201218168</v>
      </c>
      <c r="M50" s="27"/>
      <c r="N50" s="27"/>
      <c r="O50" s="27"/>
    </row>
    <row r="51" spans="1:15" x14ac:dyDescent="0.25">
      <c r="A51" s="6">
        <v>2008</v>
      </c>
      <c r="B51" s="6">
        <f ca="1">OFFSET('Quarterly series'!$B$2,(ROW()-7)*4,0)</f>
        <v>105.53</v>
      </c>
      <c r="C51" s="6">
        <f ca="1">OFFSET('Quarterly series'!$C$2,(ROW()-7)*4,0)</f>
        <v>142.258184872128</v>
      </c>
      <c r="D51" s="29">
        <v>4943.7265191400002</v>
      </c>
      <c r="E51" s="16">
        <v>1728.1022805232967</v>
      </c>
      <c r="F51" s="31">
        <v>1435.71985612</v>
      </c>
      <c r="G51" s="8">
        <v>1582.9424509940231</v>
      </c>
      <c r="H51" s="16">
        <v>266.84877281711897</v>
      </c>
      <c r="I51" s="8">
        <v>66.759383029999995</v>
      </c>
      <c r="J51" s="6">
        <v>172720</v>
      </c>
      <c r="K51" s="6">
        <v>56.419406575781871</v>
      </c>
      <c r="M51" s="27"/>
      <c r="N51" s="27"/>
      <c r="O51" s="27"/>
    </row>
    <row r="52" spans="1:15" x14ac:dyDescent="0.25">
      <c r="A52" s="6">
        <v>2009</v>
      </c>
      <c r="B52" s="6">
        <f ca="1">OFFSET('Quarterly series'!$B$2,(ROW()-7)*4,0)</f>
        <v>100.91</v>
      </c>
      <c r="C52" s="6">
        <f ca="1">OFFSET('Quarterly series'!$C$2,(ROW()-7)*4,0)</f>
        <v>135.782329515096</v>
      </c>
      <c r="D52" s="29">
        <v>4568.6332084200003</v>
      </c>
      <c r="E52" s="16">
        <v>1676.5827439360014</v>
      </c>
      <c r="F52" s="31">
        <v>1443.50640731</v>
      </c>
      <c r="G52" s="8">
        <v>1625.565924481022</v>
      </c>
      <c r="H52" s="16">
        <v>252.925571747822</v>
      </c>
      <c r="I52" s="8">
        <v>63.231392937000003</v>
      </c>
      <c r="J52" s="6">
        <v>172160</v>
      </c>
      <c r="K52" s="6">
        <v>56.090322063129186</v>
      </c>
      <c r="M52" s="27"/>
      <c r="N52" s="27"/>
      <c r="O52" s="27"/>
    </row>
    <row r="53" spans="1:15" x14ac:dyDescent="0.25">
      <c r="A53" s="6">
        <v>2010</v>
      </c>
      <c r="B53" s="6">
        <f ca="1">OFFSET('Quarterly series'!$B$2,(ROW()-7)*4,0)</f>
        <v>99.49</v>
      </c>
      <c r="C53" s="6">
        <f ca="1">OFFSET('Quarterly series'!$C$2,(ROW()-7)*4,0)</f>
        <v>133.65079366665901</v>
      </c>
      <c r="D53" s="29">
        <v>4625.40048432</v>
      </c>
      <c r="E53" s="16">
        <v>1651.0038219543201</v>
      </c>
      <c r="F53" s="31">
        <v>1418.28306613</v>
      </c>
      <c r="G53" s="8">
        <v>1651.0038219543201</v>
      </c>
      <c r="H53" s="16">
        <v>242.581237041224</v>
      </c>
      <c r="I53" s="8">
        <v>60.645309260099999</v>
      </c>
      <c r="J53" s="6">
        <v>172210</v>
      </c>
      <c r="K53" s="6">
        <v>55.088898222035553</v>
      </c>
      <c r="M53" s="27"/>
      <c r="N53" s="27"/>
      <c r="O53" s="27"/>
    </row>
    <row r="54" spans="1:15" x14ac:dyDescent="0.25">
      <c r="A54" s="6">
        <v>2011</v>
      </c>
      <c r="B54" s="6">
        <f ca="1">OFFSET('Quarterly series'!$B$2,(ROW()-7)*4,0)</f>
        <v>86.81</v>
      </c>
      <c r="C54" s="6">
        <f ca="1">OFFSET('Quarterly series'!$C$2,(ROW()-7)*4,0)</f>
        <v>116.62395523373399</v>
      </c>
      <c r="D54" s="29">
        <v>4537.0419909299999</v>
      </c>
      <c r="E54" s="16">
        <v>1579.9956366191013</v>
      </c>
      <c r="F54" s="31">
        <v>1366.7744456</v>
      </c>
      <c r="G54" s="8">
        <v>1665.6913612187489</v>
      </c>
      <c r="H54" s="16">
        <v>244.185316747385</v>
      </c>
      <c r="I54" s="8">
        <v>61.046329186800001</v>
      </c>
      <c r="J54" s="6">
        <v>169920</v>
      </c>
      <c r="K54" s="6">
        <v>54.040969832759863</v>
      </c>
      <c r="M54" s="27"/>
      <c r="N54" s="27"/>
      <c r="O54" s="27"/>
    </row>
    <row r="55" spans="1:15" x14ac:dyDescent="0.25">
      <c r="A55" s="6">
        <v>2012</v>
      </c>
      <c r="B55" s="6">
        <f ca="1">OFFSET('Quarterly series'!$B$2,(ROW()-7)*4,0)</f>
        <v>75.739999999999995</v>
      </c>
      <c r="C55" s="6">
        <f ca="1">OFFSET('Quarterly series'!$C$2,(ROW()-7)*4,0)</f>
        <v>101.795737270722</v>
      </c>
      <c r="D55" s="29">
        <v>4141.2972234600002</v>
      </c>
      <c r="E55" s="16">
        <v>1471.2564323954052</v>
      </c>
      <c r="F55" s="31">
        <v>1287.70429655</v>
      </c>
      <c r="G55" s="8">
        <v>1671.5998851414572</v>
      </c>
      <c r="H55" s="16">
        <v>237.51303958503399</v>
      </c>
      <c r="I55" s="8">
        <v>59.378259896000003</v>
      </c>
      <c r="J55" s="6">
        <v>175390</v>
      </c>
      <c r="K55" s="6">
        <v>53.861378221147113</v>
      </c>
      <c r="M55" s="27"/>
      <c r="N55" s="27"/>
      <c r="O55" s="27"/>
    </row>
    <row r="56" spans="1:15" x14ac:dyDescent="0.25">
      <c r="A56" s="6">
        <v>2013</v>
      </c>
      <c r="B56" s="6">
        <f ca="1">OFFSET('Quarterly series'!$B$2,(ROW()-7)*4,0)</f>
        <v>70.98</v>
      </c>
      <c r="C56" s="6">
        <f ca="1">OFFSET('Quarterly series'!$C$2,(ROW()-7)*4,0)</f>
        <v>95.568481857998805</v>
      </c>
      <c r="D56" s="29">
        <v>3884.5289996699998</v>
      </c>
      <c r="E56" s="16">
        <v>1359.5946522106753</v>
      </c>
      <c r="F56" s="31">
        <v>1219.0368108600001</v>
      </c>
      <c r="G56" s="8">
        <v>1671.0730705811357</v>
      </c>
      <c r="H56" s="16">
        <v>234.16702467867802</v>
      </c>
      <c r="I56" s="8">
        <v>58.541756169699994</v>
      </c>
      <c r="J56" s="6">
        <v>171330</v>
      </c>
      <c r="K56" s="6">
        <v>53.443951977669379</v>
      </c>
      <c r="M56" s="27"/>
      <c r="N56" s="27"/>
      <c r="O56" s="27"/>
    </row>
    <row r="57" spans="1:15" x14ac:dyDescent="0.25">
      <c r="A57" s="6">
        <v>2014</v>
      </c>
      <c r="B57" s="6">
        <f ca="1">OFFSET('Quarterly series'!$B$2,(ROW()-7)*4,0)</f>
        <v>72.22</v>
      </c>
      <c r="C57" s="6">
        <f ca="1">OFFSET('Quarterly series'!$C$2,(ROW()-7)*4,0)</f>
        <v>97.402536404945394</v>
      </c>
      <c r="D57" s="29">
        <v>3793.7174887400001</v>
      </c>
      <c r="E57" s="16">
        <v>1355.4662637246756</v>
      </c>
      <c r="F57" s="31">
        <v>1209.2908762</v>
      </c>
      <c r="G57" s="8">
        <v>1669.2448515626022</v>
      </c>
      <c r="H57" s="16">
        <v>238.36231860936098</v>
      </c>
      <c r="I57" s="8">
        <v>59.590579652300001</v>
      </c>
      <c r="J57" s="6">
        <v>171880</v>
      </c>
      <c r="K57" s="6">
        <v>53.133683852781829</v>
      </c>
      <c r="M57" s="27"/>
      <c r="N57" s="27"/>
      <c r="O57" s="27"/>
    </row>
    <row r="58" spans="1:15" x14ac:dyDescent="0.25">
      <c r="A58" s="6">
        <v>2015</v>
      </c>
      <c r="B58" s="6">
        <f ca="1">OFFSET('Quarterly series'!$B$2,(ROW()-7)*4,0)</f>
        <v>75.290000000000006</v>
      </c>
      <c r="C58" s="6">
        <f ca="1">OFFSET('Quarterly series'!$C$2,(ROW()-7)*4,0)</f>
        <v>101.73872674057399</v>
      </c>
      <c r="D58" s="16"/>
      <c r="E58" s="16">
        <v>1396.5240609156583</v>
      </c>
      <c r="F58" s="8"/>
      <c r="G58" s="8">
        <v>1669.942618610113</v>
      </c>
      <c r="H58" s="16"/>
      <c r="I58" s="8"/>
      <c r="J58" s="6">
        <v>171878.9</v>
      </c>
      <c r="K58" s="6">
        <v>53.18906052087501</v>
      </c>
    </row>
    <row r="59" spans="1:15" x14ac:dyDescent="0.25">
      <c r="A59" s="6">
        <v>2016</v>
      </c>
      <c r="B59" s="6">
        <f ca="1">OFFSET('Quarterly series'!$B$2,(ROW()-7)*4,0)</f>
        <v>78.62</v>
      </c>
      <c r="C59" s="6">
        <f ca="1">OFFSET('Quarterly series'!$C$2,(ROW()-7)*4,0)</f>
        <v>106.312089768706</v>
      </c>
      <c r="D59" s="16"/>
      <c r="E59" s="16"/>
      <c r="F59" s="8"/>
      <c r="G59" s="8"/>
      <c r="H59" s="16"/>
      <c r="I59" s="8"/>
      <c r="J59" s="6">
        <v>170330.1</v>
      </c>
      <c r="K59" s="6">
        <v>52.577247440306927</v>
      </c>
    </row>
    <row r="60" spans="1:15" x14ac:dyDescent="0.25">
      <c r="A60" s="6">
        <v>2017</v>
      </c>
      <c r="B60" s="6">
        <f ca="1">OFFSET('Quarterly series'!$B$2,(ROW()-7)*4,0)</f>
        <v>84.27</v>
      </c>
      <c r="C60" s="8">
        <f ca="1">OFFSET('Quarterly series'!$C$2,(ROW()-7)*4,0)</f>
        <v>113.97223006855999</v>
      </c>
      <c r="D60" s="12"/>
      <c r="E60" s="16"/>
      <c r="F60" s="8"/>
      <c r="G60" s="8"/>
      <c r="H60" s="16"/>
      <c r="I60" s="8"/>
    </row>
    <row r="61" spans="1:15" x14ac:dyDescent="0.25">
      <c r="A61" s="6">
        <v>2018</v>
      </c>
      <c r="B61" s="6">
        <f ca="1">OFFSET('Quarterly series'!$B$2,(ROW()-7)*4,0)</f>
        <v>89.91</v>
      </c>
      <c r="C61" s="8">
        <f ca="1">OFFSET('Quarterly series'!$C$2,(ROW()-7)*4,0)</f>
        <v>121.562576795738</v>
      </c>
      <c r="D61" s="12"/>
      <c r="E61" s="16"/>
      <c r="F61" s="8"/>
      <c r="G61" s="8"/>
      <c r="H61" s="16"/>
      <c r="I61" s="8"/>
    </row>
    <row r="62" spans="1:15" x14ac:dyDescent="0.25">
      <c r="C62" s="34"/>
      <c r="D62" s="33"/>
      <c r="E62" s="16"/>
      <c r="F62" s="8"/>
      <c r="G62" s="8"/>
      <c r="H62" s="16"/>
      <c r="I62" s="8"/>
    </row>
    <row r="63" spans="1:15" s="4" customFormat="1" ht="117.75" customHeight="1" x14ac:dyDescent="0.25">
      <c r="A63" s="4" t="s">
        <v>0</v>
      </c>
      <c r="B63" s="13" t="s">
        <v>23</v>
      </c>
      <c r="C63" s="9" t="s">
        <v>26</v>
      </c>
      <c r="D63" s="9" t="s">
        <v>35</v>
      </c>
      <c r="E63" s="17" t="s">
        <v>21</v>
      </c>
      <c r="F63" s="9" t="s">
        <v>36</v>
      </c>
      <c r="G63" s="9" t="s">
        <v>21</v>
      </c>
      <c r="H63" s="13" t="s">
        <v>39</v>
      </c>
      <c r="I63" s="9" t="s">
        <v>38</v>
      </c>
      <c r="J63" s="3" t="s">
        <v>49</v>
      </c>
      <c r="K63" s="3" t="s">
        <v>31</v>
      </c>
      <c r="L63" s="6"/>
    </row>
    <row r="64" spans="1:15" s="4" customFormat="1" ht="30" customHeight="1" x14ac:dyDescent="0.25">
      <c r="A64" s="4" t="s">
        <v>12</v>
      </c>
      <c r="B64" s="4" t="s">
        <v>24</v>
      </c>
      <c r="C64" s="7" t="s">
        <v>47</v>
      </c>
      <c r="D64" s="10" t="s">
        <v>17</v>
      </c>
      <c r="E64" s="15" t="s">
        <v>17</v>
      </c>
      <c r="F64" s="7" t="s">
        <v>17</v>
      </c>
      <c r="G64" s="7" t="s">
        <v>19</v>
      </c>
      <c r="H64" s="15" t="s">
        <v>19</v>
      </c>
      <c r="I64" s="7" t="s">
        <v>19</v>
      </c>
      <c r="J64" s="4" t="s">
        <v>30</v>
      </c>
      <c r="K64" s="4" t="s">
        <v>29</v>
      </c>
      <c r="L64" s="6"/>
    </row>
    <row r="65" spans="1:11" s="4" customFormat="1" ht="30" customHeight="1" x14ac:dyDescent="0.25">
      <c r="A65" s="4" t="s">
        <v>3</v>
      </c>
      <c r="B65" s="26" t="s">
        <v>20</v>
      </c>
      <c r="C65" s="26" t="s">
        <v>20</v>
      </c>
      <c r="D65" s="15" t="s">
        <v>7</v>
      </c>
      <c r="E65" s="15" t="s">
        <v>7</v>
      </c>
      <c r="F65" s="7" t="s">
        <v>7</v>
      </c>
      <c r="G65" s="7" t="s">
        <v>7</v>
      </c>
      <c r="H65" s="15" t="s">
        <v>7</v>
      </c>
      <c r="I65" s="7" t="s">
        <v>7</v>
      </c>
      <c r="J65" s="4" t="s">
        <v>7</v>
      </c>
      <c r="K65" s="4" t="s">
        <v>7</v>
      </c>
    </row>
    <row r="66" spans="1:11" s="4" customFormat="1" ht="45" x14ac:dyDescent="0.25">
      <c r="A66" s="4" t="s">
        <v>4</v>
      </c>
      <c r="B66" s="4" t="s">
        <v>32</v>
      </c>
      <c r="C66" s="4" t="s">
        <v>48</v>
      </c>
      <c r="D66" s="14" t="s">
        <v>22</v>
      </c>
      <c r="E66" s="10" t="s">
        <v>18</v>
      </c>
      <c r="F66" s="7" t="s">
        <v>22</v>
      </c>
      <c r="G66" s="7" t="s">
        <v>18</v>
      </c>
      <c r="H66" s="15" t="s">
        <v>22</v>
      </c>
      <c r="I66" s="7" t="s">
        <v>22</v>
      </c>
      <c r="J66" s="4" t="s">
        <v>8</v>
      </c>
      <c r="K66" s="4" t="s">
        <v>8</v>
      </c>
    </row>
    <row r="67" spans="1:11" x14ac:dyDescent="0.25">
      <c r="D67" s="20"/>
      <c r="E67" s="16"/>
      <c r="F67" s="8"/>
      <c r="G67" s="8"/>
      <c r="H67" s="16"/>
      <c r="I67" s="8"/>
    </row>
    <row r="68" spans="1:11" s="4" customFormat="1" ht="286.5" customHeight="1" x14ac:dyDescent="0.25">
      <c r="A68" s="4" t="s">
        <v>13</v>
      </c>
      <c r="B68" s="4" t="s">
        <v>33</v>
      </c>
      <c r="D68" s="15" t="s">
        <v>37</v>
      </c>
      <c r="E68" s="15"/>
      <c r="F68" s="7"/>
      <c r="G68" s="7"/>
      <c r="H68" s="15"/>
      <c r="I68" s="7"/>
      <c r="J68" s="4" t="s">
        <v>34</v>
      </c>
    </row>
    <row r="71" spans="1:11" s="24" customFormat="1" x14ac:dyDescent="0.25">
      <c r="A71" s="6"/>
      <c r="B71" s="30"/>
      <c r="C71" s="30"/>
      <c r="D71" s="30"/>
      <c r="G71" s="25"/>
    </row>
    <row r="72" spans="1:11" s="24" customFormat="1" x14ac:dyDescent="0.25">
      <c r="A72" s="6"/>
      <c r="B72" s="30"/>
      <c r="C72" s="30"/>
      <c r="D72" s="30"/>
      <c r="G72" s="25"/>
    </row>
    <row r="73" spans="1:11" s="24" customFormat="1" x14ac:dyDescent="0.25">
      <c r="A73" s="6"/>
      <c r="B73" s="30"/>
      <c r="C73" s="30"/>
      <c r="D73" s="30"/>
      <c r="G73" s="25"/>
    </row>
    <row r="74" spans="1:11" s="24" customFormat="1" x14ac:dyDescent="0.25">
      <c r="A74" s="6"/>
      <c r="B74" s="30"/>
      <c r="C74" s="30"/>
      <c r="D74" s="30"/>
      <c r="G74" s="25"/>
    </row>
    <row r="75" spans="1:11" s="24" customFormat="1" x14ac:dyDescent="0.25">
      <c r="A75" s="6"/>
      <c r="B75" s="30"/>
      <c r="C75" s="30"/>
      <c r="D75" s="30"/>
      <c r="G75" s="25"/>
    </row>
    <row r="76" spans="1:11" s="24" customFormat="1" x14ac:dyDescent="0.25">
      <c r="A76" s="6"/>
      <c r="B76" s="30"/>
      <c r="C76" s="30"/>
      <c r="D76" s="30"/>
      <c r="G76" s="25"/>
    </row>
    <row r="77" spans="1:11" s="24" customFormat="1" x14ac:dyDescent="0.25">
      <c r="A77" s="6"/>
      <c r="B77" s="30"/>
      <c r="C77" s="30"/>
      <c r="D77" s="30"/>
      <c r="G77" s="25"/>
    </row>
    <row r="78" spans="1:11" s="24" customFormat="1" x14ac:dyDescent="0.25">
      <c r="A78" s="6"/>
      <c r="B78" s="30"/>
      <c r="C78" s="30"/>
      <c r="D78" s="30"/>
      <c r="G78" s="25"/>
    </row>
    <row r="79" spans="1:11" s="24" customFormat="1" x14ac:dyDescent="0.25">
      <c r="A79" s="6"/>
      <c r="B79" s="30"/>
      <c r="C79" s="30"/>
      <c r="D79" s="30"/>
      <c r="G79" s="25"/>
    </row>
    <row r="80" spans="1:11" s="24" customFormat="1" x14ac:dyDescent="0.25">
      <c r="A80" s="6"/>
      <c r="B80" s="30"/>
      <c r="C80" s="30"/>
      <c r="D80" s="30"/>
      <c r="G80" s="25"/>
    </row>
    <row r="81" spans="1:13" s="24" customFormat="1" x14ac:dyDescent="0.25">
      <c r="A81" s="6"/>
      <c r="B81" s="30"/>
      <c r="C81" s="30"/>
      <c r="D81" s="30"/>
      <c r="G81" s="25"/>
    </row>
    <row r="82" spans="1:13" s="24" customFormat="1" x14ac:dyDescent="0.25">
      <c r="A82" s="6"/>
      <c r="B82" s="30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</row>
    <row r="83" spans="1:13" s="24" customFormat="1" x14ac:dyDescent="0.25">
      <c r="A83" s="6"/>
      <c r="B83" s="30"/>
      <c r="C83" s="30"/>
      <c r="D83" s="30"/>
      <c r="G83" s="25"/>
    </row>
    <row r="84" spans="1:13" s="24" customFormat="1" x14ac:dyDescent="0.25">
      <c r="A84" s="6"/>
      <c r="B84" s="30"/>
      <c r="C84" s="30"/>
      <c r="D84" s="30"/>
      <c r="G84" s="25"/>
    </row>
    <row r="85" spans="1:13" s="24" customFormat="1" x14ac:dyDescent="0.25">
      <c r="A85" s="6"/>
      <c r="B85" s="30"/>
      <c r="C85" s="30"/>
      <c r="D85" s="30"/>
      <c r="G85" s="25"/>
    </row>
    <row r="86" spans="1:13" s="24" customFormat="1" x14ac:dyDescent="0.25">
      <c r="A86" s="6"/>
      <c r="B86" s="30"/>
      <c r="C86" s="30"/>
      <c r="D86" s="30"/>
      <c r="G86" s="25"/>
    </row>
    <row r="87" spans="1:13" s="24" customFormat="1" x14ac:dyDescent="0.25">
      <c r="A87" s="6"/>
      <c r="B87" s="30"/>
      <c r="C87" s="30"/>
      <c r="D87" s="30"/>
      <c r="G87" s="25"/>
    </row>
    <row r="88" spans="1:13" s="24" customFormat="1" x14ac:dyDescent="0.25">
      <c r="A88" s="6"/>
      <c r="B88" s="30"/>
      <c r="C88" s="30"/>
      <c r="D88" s="30"/>
      <c r="G88" s="25"/>
    </row>
    <row r="89" spans="1:13" s="24" customFormat="1" x14ac:dyDescent="0.25">
      <c r="A89" s="6"/>
      <c r="B89" s="30"/>
      <c r="C89" s="30"/>
      <c r="D89" s="30"/>
      <c r="G89" s="25"/>
    </row>
    <row r="90" spans="1:13" s="24" customFormat="1" x14ac:dyDescent="0.25">
      <c r="A90" s="6"/>
      <c r="B90" s="30"/>
      <c r="C90" s="30"/>
      <c r="D90" s="30"/>
      <c r="G90" s="25"/>
    </row>
    <row r="91" spans="1:13" s="24" customFormat="1" x14ac:dyDescent="0.25">
      <c r="A91" s="6"/>
      <c r="B91" s="30"/>
      <c r="C91" s="30"/>
      <c r="D91" s="30"/>
      <c r="G91" s="25"/>
    </row>
    <row r="92" spans="1:13" s="24" customFormat="1" x14ac:dyDescent="0.25">
      <c r="A92" s="6"/>
      <c r="B92" s="30"/>
      <c r="C92" s="30"/>
      <c r="D92" s="30"/>
      <c r="G92" s="25"/>
    </row>
    <row r="93" spans="1:13" s="24" customFormat="1" x14ac:dyDescent="0.25">
      <c r="A93" s="6"/>
      <c r="B93" s="30"/>
      <c r="C93" s="30"/>
      <c r="D93" s="30"/>
      <c r="G93" s="25"/>
    </row>
    <row r="94" spans="1:13" s="24" customFormat="1" x14ac:dyDescent="0.25">
      <c r="A94" s="6"/>
      <c r="B94" s="30"/>
      <c r="C94" s="30"/>
      <c r="D94" s="30"/>
      <c r="G94" s="25"/>
    </row>
    <row r="95" spans="1:13" s="24" customFormat="1" x14ac:dyDescent="0.25">
      <c r="A95" s="6"/>
      <c r="B95" s="30"/>
      <c r="C95" s="30"/>
      <c r="D95" s="30"/>
      <c r="G95" s="25"/>
    </row>
    <row r="96" spans="1:13" s="24" customFormat="1" x14ac:dyDescent="0.25">
      <c r="A96" s="6"/>
      <c r="B96" s="30"/>
      <c r="C96" s="30"/>
      <c r="D96" s="30"/>
      <c r="G96" s="25"/>
    </row>
    <row r="97" spans="1:51" s="24" customFormat="1" x14ac:dyDescent="0.25">
      <c r="A97" s="6"/>
      <c r="B97" s="30"/>
      <c r="C97" s="30"/>
      <c r="D97" s="30"/>
      <c r="G97" s="25"/>
    </row>
    <row r="98" spans="1:51" s="24" customFormat="1" x14ac:dyDescent="0.25">
      <c r="A98" s="6"/>
      <c r="B98" s="30"/>
      <c r="C98" s="30"/>
      <c r="D98" s="30"/>
      <c r="G98" s="25"/>
    </row>
    <row r="99" spans="1:51" s="24" customFormat="1" x14ac:dyDescent="0.25">
      <c r="A99" s="6"/>
      <c r="B99" s="30"/>
      <c r="C99" s="30"/>
      <c r="D99" s="30">
        <v>1.82771506200383</v>
      </c>
      <c r="E99" s="24">
        <v>2.1030956670453498</v>
      </c>
      <c r="F99" s="24">
        <v>2.6339288359239399</v>
      </c>
      <c r="G99" s="25">
        <v>3.5336050024613201</v>
      </c>
      <c r="H99" s="24">
        <v>3.5301730133104501</v>
      </c>
      <c r="I99" s="24">
        <v>4.6182125639181297</v>
      </c>
      <c r="J99" s="24">
        <v>6.2491006934311404</v>
      </c>
      <c r="K99" s="24">
        <v>7.9539835621175197</v>
      </c>
      <c r="L99" s="24">
        <v>7.74991696687258</v>
      </c>
      <c r="M99" s="24">
        <v>8.6032069170343508</v>
      </c>
      <c r="N99" s="24">
        <v>8.7388108818066108</v>
      </c>
      <c r="O99" s="24">
        <v>9.5423875878438693</v>
      </c>
      <c r="P99" s="24">
        <v>11.231817631043899</v>
      </c>
      <c r="Q99" s="24">
        <v>11.966817730633201</v>
      </c>
      <c r="R99" s="24">
        <v>13.150724210258099</v>
      </c>
      <c r="S99" s="24">
        <v>16.674995605181799</v>
      </c>
      <c r="T99" s="24">
        <v>23.002018976619201</v>
      </c>
      <c r="U99" s="24">
        <v>28.358070251807899</v>
      </c>
      <c r="V99" s="24">
        <v>34.581864078707397</v>
      </c>
      <c r="W99" s="24">
        <v>38.792247000946197</v>
      </c>
      <c r="X99" s="24">
        <v>44.186018549208903</v>
      </c>
      <c r="Y99" s="24">
        <v>42.1493816983659</v>
      </c>
      <c r="Z99" s="24">
        <v>42.7563534928153</v>
      </c>
      <c r="AA99" s="24">
        <v>43.382392996772502</v>
      </c>
      <c r="AB99" s="24">
        <v>44.904648897530997</v>
      </c>
      <c r="AC99" s="24">
        <v>46.096614944114997</v>
      </c>
      <c r="AD99" s="24">
        <v>47.235480621282299</v>
      </c>
      <c r="AE99" s="24">
        <v>50.912878464389003</v>
      </c>
      <c r="AF99" s="24">
        <v>55.467860552919603</v>
      </c>
      <c r="AG99" s="24">
        <v>58.896977468388599</v>
      </c>
      <c r="AH99" s="24">
        <v>65.544254298958904</v>
      </c>
      <c r="AI99" s="24">
        <v>77.656049244230601</v>
      </c>
      <c r="AJ99" s="24">
        <v>94.029330267652199</v>
      </c>
      <c r="AK99" s="24">
        <v>109.740783688265</v>
      </c>
      <c r="AL99" s="24">
        <v>124.892264737129</v>
      </c>
      <c r="AM99" s="24">
        <v>142.65331796460001</v>
      </c>
      <c r="AN99" s="24">
        <v>150.44648211314299</v>
      </c>
      <c r="AO99" s="24">
        <v>142.258184872128</v>
      </c>
      <c r="AP99" s="24">
        <v>135.782329515096</v>
      </c>
      <c r="AQ99" s="24">
        <v>133.65079366665901</v>
      </c>
      <c r="AR99" s="24">
        <v>116.62395523373399</v>
      </c>
      <c r="AS99" s="24">
        <v>101.795737270722</v>
      </c>
      <c r="AT99" s="24">
        <v>95.568481857998805</v>
      </c>
      <c r="AU99" s="24">
        <v>97.402536404945394</v>
      </c>
      <c r="AV99" s="24">
        <v>101.73872674057399</v>
      </c>
      <c r="AW99" s="24">
        <v>106.312089768706</v>
      </c>
      <c r="AX99" s="24">
        <v>113.97223006855999</v>
      </c>
      <c r="AY99" s="24">
        <v>121.562576795738</v>
      </c>
    </row>
    <row r="100" spans="1:51" s="24" customFormat="1" x14ac:dyDescent="0.25">
      <c r="A100" s="6"/>
      <c r="B100" s="30"/>
      <c r="C100" s="30"/>
      <c r="D100" s="30"/>
      <c r="G100" s="25"/>
    </row>
    <row r="101" spans="1:51" s="24" customFormat="1" x14ac:dyDescent="0.25">
      <c r="A101" s="6"/>
      <c r="B101" s="30"/>
      <c r="C101" s="30"/>
      <c r="D101" s="30"/>
      <c r="G101" s="25"/>
    </row>
    <row r="102" spans="1:51" s="24" customFormat="1" x14ac:dyDescent="0.25">
      <c r="A102" s="6"/>
      <c r="B102" s="30"/>
      <c r="C102" s="30"/>
      <c r="D102" s="30"/>
      <c r="G102" s="25"/>
    </row>
  </sheetData>
  <sortState xmlns:xlrd2="http://schemas.microsoft.com/office/spreadsheetml/2017/richdata2" ref="K13:L57">
    <sortCondition descending="1" ref="K13:K57"/>
  </sortState>
  <hyperlinks>
    <hyperlink ref="B63" r:id="rId1" display="https://www.bis.org/statistics/pp/pp_selected.xlsx" xr:uid="{578BAC7F-D86F-4E8A-90E2-E3933D1CFE29}"/>
    <hyperlink ref="E63" r:id="rId2" display="http://www.euklems.net/TCB/2017/ES_capital_17i.xlsx" xr:uid="{8CED5FB7-9C79-4DAD-BBA6-5623CB34AB30}"/>
    <hyperlink ref="G63" r:id="rId3" display="http://www.euklems.net/TCB/2017/ES_capital_17i.xlsx" xr:uid="{5CBBB980-A0ED-45A0-B82C-594B8DDA8A8C}"/>
    <hyperlink ref="F63" r:id="rId4" location="countrytimeseries/mnwagr_pall_z;mnwhou_pall_z;mnwlan_pall_z;mnwdwe_pall_z/ES/1901/2014/cc/c/x/yearly/m" display="https://wid.world/data/ - countrytimeseries/mnwagr_pall_z;mnwhou_pall_z;mnwlan_pall_z;mnwdwe_pall_z/ES/1901/2014/cc/c/x/yearly/m" xr:uid="{1F29E59B-B951-4699-B91B-074FF2A0E086}"/>
    <hyperlink ref="D63" r:id="rId5" location="countrytimeseries/mnwagr_pall_z;mnwhou_pall_z;mnwlan_pall_z;mnwdwe_pall_z/ES/1901/2014/cc/c/x/yearly/m" display="https://wid.world/data/ - countrytimeseries/mnwagr_pall_z;mnwhou_pall_z;mnwlan_pall_z;mnwdwe_pall_z/ES/1901/2014/cc/c/x/yearly/m" xr:uid="{52862BAF-AD33-4617-859E-5300768C0C47}"/>
    <hyperlink ref="H63" r:id="rId6" location="countrytimeseries/mnwagr_pall_z;mnwhou_pall_z;mnwlan_pall_z;mnwdwe_pall_z/ES/1901/2014/cc/c/x/yearly/m" display="https://wid.world/data/ - countrytimeseries/mnwagr_pall_z;mnwhou_pall_z;mnwlan_pall_z;mnwdwe_pall_z/ES/1901/2014/cc/c/x/yearly/m" xr:uid="{06AE216B-E406-4891-BF08-5574DB6D24AB}"/>
    <hyperlink ref="K63" r:id="rId7" display="World Bank" xr:uid="{181E87DC-B641-4AB9-A9E6-C0131CAA7555}"/>
    <hyperlink ref="J63" r:id="rId8" display="https://stats.oecd.org/" xr:uid="{7176821D-8895-4C9B-A37F-90A0E8CA7EE2}"/>
    <hyperlink ref="I63" r:id="rId9" location="countrytimeseries/mnwagr_pall_z;mnwhou_pall_z;mnwlan_pall_z;mnwdwe_pall_z/ES/1901/2014/cc/c/x/yearly/m" display="https://wid.world/data/ - countrytimeseries/mnwagr_pall_z;mnwhou_pall_z;mnwlan_pall_z;mnwdwe_pall_z/ES/1901/2014/cc/c/x/yearly/m" xr:uid="{5D7B64FF-2502-41D8-893D-0846326FC80D}"/>
    <hyperlink ref="C63" r:id="rId10" xr:uid="{59EDDB52-5BDB-4348-8296-393C7043DD96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D5135-98F0-4D8A-98AF-63C1CBD071BF}">
  <dimension ref="A1:D221"/>
  <sheetViews>
    <sheetView topLeftCell="A22" zoomScale="70" zoomScaleNormal="70" workbookViewId="0">
      <selection activeCell="D40" sqref="D40"/>
    </sheetView>
  </sheetViews>
  <sheetFormatPr defaultRowHeight="15" x14ac:dyDescent="0.25"/>
  <cols>
    <col min="1" max="1" width="13.7109375" customWidth="1"/>
    <col min="2" max="2" width="20.5703125" style="23" customWidth="1"/>
    <col min="3" max="11" width="20.5703125" customWidth="1"/>
  </cols>
  <sheetData>
    <row r="1" spans="1:4" x14ac:dyDescent="0.25">
      <c r="A1" t="s">
        <v>5</v>
      </c>
      <c r="B1" t="s">
        <v>44</v>
      </c>
      <c r="C1" t="s">
        <v>45</v>
      </c>
      <c r="D1" t="s">
        <v>46</v>
      </c>
    </row>
    <row r="2" spans="1:4" x14ac:dyDescent="0.25">
      <c r="A2" s="1" t="s">
        <v>1</v>
      </c>
      <c r="B2" s="1" t="s">
        <v>10</v>
      </c>
      <c r="C2" t="s">
        <v>10</v>
      </c>
      <c r="D2" t="s">
        <v>10</v>
      </c>
    </row>
    <row r="3" spans="1:4" x14ac:dyDescent="0.25">
      <c r="A3" s="2">
        <v>23832</v>
      </c>
    </row>
    <row r="4" spans="1:4" x14ac:dyDescent="0.25">
      <c r="A4" s="2">
        <v>23923</v>
      </c>
    </row>
    <row r="5" spans="1:4" x14ac:dyDescent="0.25">
      <c r="A5" s="2">
        <v>24015</v>
      </c>
    </row>
    <row r="6" spans="1:4" x14ac:dyDescent="0.25">
      <c r="A6" s="2">
        <v>24107</v>
      </c>
    </row>
    <row r="7" spans="1:4" x14ac:dyDescent="0.25">
      <c r="A7" s="2">
        <v>24197</v>
      </c>
    </row>
    <row r="8" spans="1:4" x14ac:dyDescent="0.25">
      <c r="A8" s="2">
        <v>24288</v>
      </c>
    </row>
    <row r="9" spans="1:4" x14ac:dyDescent="0.25">
      <c r="A9" s="2">
        <v>24380</v>
      </c>
    </row>
    <row r="10" spans="1:4" x14ac:dyDescent="0.25">
      <c r="A10" s="2">
        <v>24472</v>
      </c>
    </row>
    <row r="11" spans="1:4" x14ac:dyDescent="0.25">
      <c r="A11" s="2">
        <v>24562</v>
      </c>
    </row>
    <row r="12" spans="1:4" x14ac:dyDescent="0.25">
      <c r="A12" s="2">
        <v>24653</v>
      </c>
    </row>
    <row r="13" spans="1:4" x14ac:dyDescent="0.25">
      <c r="A13" s="2">
        <v>24745</v>
      </c>
    </row>
    <row r="14" spans="1:4" x14ac:dyDescent="0.25">
      <c r="A14" s="2">
        <v>24837</v>
      </c>
    </row>
    <row r="15" spans="1:4" x14ac:dyDescent="0.25">
      <c r="A15" s="2">
        <v>24928</v>
      </c>
    </row>
    <row r="16" spans="1:4" x14ac:dyDescent="0.25">
      <c r="A16" s="2">
        <v>25019</v>
      </c>
    </row>
    <row r="17" spans="1:3" x14ac:dyDescent="0.25">
      <c r="A17" s="2">
        <v>25111</v>
      </c>
    </row>
    <row r="18" spans="1:3" x14ac:dyDescent="0.25">
      <c r="A18" s="2">
        <v>25203</v>
      </c>
    </row>
    <row r="19" spans="1:3" x14ac:dyDescent="0.25">
      <c r="A19" s="2">
        <v>25293</v>
      </c>
    </row>
    <row r="20" spans="1:3" x14ac:dyDescent="0.25">
      <c r="A20" s="2">
        <v>25384</v>
      </c>
    </row>
    <row r="21" spans="1:3" x14ac:dyDescent="0.25">
      <c r="A21" s="2">
        <v>25476</v>
      </c>
    </row>
    <row r="22" spans="1:3" x14ac:dyDescent="0.25">
      <c r="A22" s="2">
        <v>25568</v>
      </c>
    </row>
    <row r="23" spans="1:3" x14ac:dyDescent="0.25">
      <c r="A23" s="2">
        <v>25658</v>
      </c>
    </row>
    <row r="24" spans="1:3" x14ac:dyDescent="0.25">
      <c r="A24" s="2">
        <v>25749</v>
      </c>
    </row>
    <row r="25" spans="1:3" x14ac:dyDescent="0.25">
      <c r="A25" s="2">
        <v>25841</v>
      </c>
    </row>
    <row r="26" spans="1:3" x14ac:dyDescent="0.25">
      <c r="A26" s="2">
        <v>25933</v>
      </c>
      <c r="B26" s="23">
        <f>((B27/B30-1)/(3/4)+1)*B30</f>
        <v>1.52</v>
      </c>
      <c r="C26" s="23">
        <f>((C27/C30-1)/(3/4)+1)*C30</f>
        <v>1.9110592013597232</v>
      </c>
    </row>
    <row r="27" spans="1:3" x14ac:dyDescent="0.25">
      <c r="A27" s="2">
        <v>26023</v>
      </c>
      <c r="B27" s="23">
        <v>1.55</v>
      </c>
      <c r="C27">
        <v>1.8902231665207501</v>
      </c>
    </row>
    <row r="28" spans="1:3" x14ac:dyDescent="0.25">
      <c r="A28" s="2">
        <v>26114</v>
      </c>
      <c r="B28" s="23">
        <v>1.61</v>
      </c>
      <c r="C28">
        <v>1.8667402651434699</v>
      </c>
    </row>
    <row r="29" spans="1:3" x14ac:dyDescent="0.25">
      <c r="A29" s="2">
        <v>26206</v>
      </c>
      <c r="B29" s="23">
        <v>1.62</v>
      </c>
      <c r="C29">
        <v>1.8375628427005399</v>
      </c>
    </row>
    <row r="30" spans="1:3" x14ac:dyDescent="0.25">
      <c r="A30" s="2">
        <v>26298</v>
      </c>
      <c r="B30" s="23">
        <v>1.64</v>
      </c>
      <c r="C30">
        <v>1.82771506200383</v>
      </c>
    </row>
    <row r="31" spans="1:3" x14ac:dyDescent="0.25">
      <c r="A31" s="2">
        <v>26389</v>
      </c>
      <c r="B31" s="23">
        <v>1.62</v>
      </c>
      <c r="C31">
        <v>1.84919130906481</v>
      </c>
    </row>
    <row r="32" spans="1:3" x14ac:dyDescent="0.25">
      <c r="A32" s="2">
        <v>26480</v>
      </c>
      <c r="B32" s="23">
        <v>1.68</v>
      </c>
      <c r="C32">
        <v>1.91477396711049</v>
      </c>
    </row>
    <row r="33" spans="1:4" x14ac:dyDescent="0.25">
      <c r="A33" s="2">
        <v>26572</v>
      </c>
      <c r="B33" s="23">
        <v>1.72</v>
      </c>
      <c r="C33">
        <v>2.0050523925455699</v>
      </c>
    </row>
    <row r="34" spans="1:4" x14ac:dyDescent="0.25">
      <c r="A34" s="2">
        <v>26664</v>
      </c>
      <c r="B34" s="23">
        <v>1.77</v>
      </c>
      <c r="C34">
        <v>2.1030956670453498</v>
      </c>
    </row>
    <row r="35" spans="1:4" x14ac:dyDescent="0.25">
      <c r="A35" s="2">
        <v>26754</v>
      </c>
      <c r="B35" s="23">
        <v>1.95</v>
      </c>
      <c r="C35">
        <v>2.1865114979314999</v>
      </c>
    </row>
    <row r="36" spans="1:4" x14ac:dyDescent="0.25">
      <c r="A36" s="2">
        <v>26845</v>
      </c>
      <c r="B36" s="23">
        <v>1.93</v>
      </c>
      <c r="C36">
        <v>2.29741248146764</v>
      </c>
    </row>
    <row r="37" spans="1:4" x14ac:dyDescent="0.25">
      <c r="A37" s="2">
        <v>26937</v>
      </c>
      <c r="B37" s="23">
        <v>2.1</v>
      </c>
      <c r="C37">
        <v>2.44113129040911</v>
      </c>
    </row>
    <row r="38" spans="1:4" x14ac:dyDescent="0.25">
      <c r="A38" s="2">
        <v>27029</v>
      </c>
      <c r="B38" s="23">
        <v>2.23</v>
      </c>
      <c r="C38">
        <v>2.6339288359239399</v>
      </c>
    </row>
    <row r="39" spans="1:4" x14ac:dyDescent="0.25">
      <c r="A39" s="2">
        <v>27119</v>
      </c>
      <c r="B39" s="23">
        <v>2.46</v>
      </c>
      <c r="C39">
        <v>2.9325963567034701</v>
      </c>
    </row>
    <row r="40" spans="1:4" x14ac:dyDescent="0.25">
      <c r="A40" s="2">
        <v>27210</v>
      </c>
      <c r="B40" s="23">
        <v>2.75</v>
      </c>
      <c r="C40">
        <v>3.1823226462927399</v>
      </c>
    </row>
    <row r="41" spans="1:4" x14ac:dyDescent="0.25">
      <c r="A41" s="2">
        <v>27302</v>
      </c>
      <c r="B41" s="23">
        <v>2.86</v>
      </c>
      <c r="C41">
        <v>3.3966696400559901</v>
      </c>
    </row>
    <row r="42" spans="1:4" x14ac:dyDescent="0.25">
      <c r="A42" s="2">
        <v>27394</v>
      </c>
      <c r="B42" s="23">
        <v>2.87</v>
      </c>
      <c r="C42">
        <v>3.5336050024613201</v>
      </c>
    </row>
    <row r="43" spans="1:4" x14ac:dyDescent="0.25">
      <c r="A43" s="2">
        <v>27484</v>
      </c>
      <c r="B43" s="23">
        <v>2.87</v>
      </c>
      <c r="C43">
        <v>3.5267595150858102</v>
      </c>
      <c r="D43">
        <v>8.6955415451534694</v>
      </c>
    </row>
    <row r="44" spans="1:4" x14ac:dyDescent="0.25">
      <c r="A44" s="2">
        <v>27575</v>
      </c>
      <c r="B44" s="23">
        <v>2.97</v>
      </c>
      <c r="C44">
        <v>3.5104969417730598</v>
      </c>
      <c r="D44">
        <v>9.7324123826053501</v>
      </c>
    </row>
    <row r="45" spans="1:4" x14ac:dyDescent="0.25">
      <c r="A45" s="2">
        <v>27667</v>
      </c>
      <c r="B45" s="23">
        <v>3.01</v>
      </c>
      <c r="C45">
        <v>3.48987668880544</v>
      </c>
      <c r="D45">
        <v>9.93910356318443</v>
      </c>
    </row>
    <row r="46" spans="1:4" x14ac:dyDescent="0.25">
      <c r="A46" s="2">
        <v>27759</v>
      </c>
      <c r="B46" s="23">
        <v>3.07</v>
      </c>
      <c r="C46">
        <v>3.5301730133104501</v>
      </c>
      <c r="D46">
        <v>10.677509120401901</v>
      </c>
    </row>
    <row r="47" spans="1:4" x14ac:dyDescent="0.25">
      <c r="A47" s="2">
        <v>27850</v>
      </c>
      <c r="B47" s="23">
        <v>3.14</v>
      </c>
      <c r="C47">
        <v>3.6563027508044201</v>
      </c>
      <c r="D47">
        <v>10.7472040060134</v>
      </c>
    </row>
    <row r="48" spans="1:4" x14ac:dyDescent="0.25">
      <c r="A48" s="2">
        <v>27941</v>
      </c>
      <c r="B48" s="23">
        <v>3.46</v>
      </c>
      <c r="C48">
        <v>3.9110951372077398</v>
      </c>
      <c r="D48">
        <v>12.0295693512168</v>
      </c>
    </row>
    <row r="49" spans="1:4" x14ac:dyDescent="0.25">
      <c r="A49" s="2">
        <v>28033</v>
      </c>
      <c r="B49" s="23">
        <v>3.64</v>
      </c>
      <c r="C49">
        <v>4.2461583221755497</v>
      </c>
      <c r="D49">
        <v>12.470923955078201</v>
      </c>
    </row>
    <row r="50" spans="1:4" x14ac:dyDescent="0.25">
      <c r="A50" s="2">
        <v>28125</v>
      </c>
      <c r="B50" s="23">
        <v>3.77</v>
      </c>
      <c r="C50">
        <v>4.6182125639181297</v>
      </c>
      <c r="D50">
        <v>12.486554080322399</v>
      </c>
    </row>
    <row r="51" spans="1:4" x14ac:dyDescent="0.25">
      <c r="A51" s="2">
        <v>28215</v>
      </c>
      <c r="B51" s="23">
        <v>4.16</v>
      </c>
      <c r="C51">
        <v>5.0117011018150901</v>
      </c>
      <c r="D51">
        <v>12.777603210643999</v>
      </c>
    </row>
    <row r="52" spans="1:4" x14ac:dyDescent="0.25">
      <c r="A52" s="2">
        <v>28306</v>
      </c>
      <c r="B52" s="23">
        <v>4.5999999999999996</v>
      </c>
      <c r="C52">
        <v>5.3936573283137497</v>
      </c>
      <c r="D52">
        <v>12.177614319404199</v>
      </c>
    </row>
    <row r="53" spans="1:4" x14ac:dyDescent="0.25">
      <c r="A53" s="2">
        <v>28398</v>
      </c>
      <c r="B53" s="23">
        <v>4.97</v>
      </c>
      <c r="C53">
        <v>5.7993965155473202</v>
      </c>
      <c r="D53">
        <v>14.138977448806701</v>
      </c>
    </row>
    <row r="54" spans="1:4" x14ac:dyDescent="0.25">
      <c r="A54" s="2">
        <v>28490</v>
      </c>
      <c r="B54" s="23">
        <v>5.42</v>
      </c>
      <c r="C54">
        <v>6.2491006934311404</v>
      </c>
      <c r="D54">
        <v>14.096209171069599</v>
      </c>
    </row>
    <row r="55" spans="1:4" x14ac:dyDescent="0.25">
      <c r="A55" s="2">
        <v>28580</v>
      </c>
      <c r="B55" s="23">
        <v>5.89</v>
      </c>
      <c r="C55">
        <v>6.8307338010220704</v>
      </c>
      <c r="D55">
        <v>15.397867385484</v>
      </c>
    </row>
    <row r="56" spans="1:4" x14ac:dyDescent="0.25">
      <c r="A56" s="2">
        <v>28671</v>
      </c>
      <c r="B56" s="23">
        <v>6.34</v>
      </c>
      <c r="C56">
        <v>7.3095550714677602</v>
      </c>
      <c r="D56">
        <v>16.8611698649921</v>
      </c>
    </row>
    <row r="57" spans="1:4" x14ac:dyDescent="0.25">
      <c r="A57" s="2">
        <v>28763</v>
      </c>
      <c r="B57" s="23">
        <v>6.56</v>
      </c>
      <c r="C57">
        <v>7.7065639996159296</v>
      </c>
      <c r="D57">
        <v>17.136528428749799</v>
      </c>
    </row>
    <row r="58" spans="1:4" x14ac:dyDescent="0.25">
      <c r="A58" s="2">
        <v>28855</v>
      </c>
      <c r="B58" s="23">
        <v>6.63</v>
      </c>
      <c r="C58">
        <v>7.9539835621175197</v>
      </c>
      <c r="D58">
        <v>16.764560459770099</v>
      </c>
    </row>
    <row r="59" spans="1:4" x14ac:dyDescent="0.25">
      <c r="A59" s="2">
        <v>28945</v>
      </c>
      <c r="B59" s="23">
        <v>6.65</v>
      </c>
      <c r="C59">
        <v>7.9462379148278304</v>
      </c>
      <c r="D59">
        <v>16.6011392198807</v>
      </c>
    </row>
    <row r="60" spans="1:4" x14ac:dyDescent="0.25">
      <c r="A60" s="2">
        <v>29036</v>
      </c>
      <c r="B60" s="23">
        <v>6.64</v>
      </c>
      <c r="C60">
        <v>7.8857381147287704</v>
      </c>
      <c r="D60">
        <v>17.607735000353301</v>
      </c>
    </row>
    <row r="61" spans="1:4" x14ac:dyDescent="0.25">
      <c r="A61" s="2">
        <v>29128</v>
      </c>
      <c r="B61" s="23">
        <v>6.76</v>
      </c>
      <c r="C61">
        <v>7.7846909969536604</v>
      </c>
      <c r="D61">
        <v>17.370557218176401</v>
      </c>
    </row>
    <row r="62" spans="1:4" x14ac:dyDescent="0.25">
      <c r="A62" s="2">
        <v>29220</v>
      </c>
      <c r="B62" s="23">
        <v>6.69</v>
      </c>
      <c r="C62">
        <v>7.74991696687258</v>
      </c>
      <c r="D62">
        <v>17.418583890717301</v>
      </c>
    </row>
    <row r="63" spans="1:4" x14ac:dyDescent="0.25">
      <c r="A63" s="2">
        <v>29311</v>
      </c>
      <c r="B63" s="23">
        <v>6.97</v>
      </c>
      <c r="C63">
        <v>7.8603071690715698</v>
      </c>
      <c r="D63">
        <v>17.8171641727095</v>
      </c>
    </row>
    <row r="64" spans="1:4" x14ac:dyDescent="0.25">
      <c r="A64" s="2">
        <v>29402</v>
      </c>
      <c r="B64" s="23">
        <v>7.08</v>
      </c>
      <c r="C64">
        <v>8.0918769106606891</v>
      </c>
      <c r="D64">
        <v>18.2244359164578</v>
      </c>
    </row>
    <row r="65" spans="1:4" x14ac:dyDescent="0.25">
      <c r="A65" s="2">
        <v>29494</v>
      </c>
      <c r="B65" s="23">
        <v>7.06</v>
      </c>
      <c r="C65">
        <v>8.3769405557757892</v>
      </c>
      <c r="D65">
        <v>20.4209097349075</v>
      </c>
    </row>
    <row r="66" spans="1:4" x14ac:dyDescent="0.25">
      <c r="A66" s="2">
        <v>29586</v>
      </c>
      <c r="B66" s="23">
        <v>6.97</v>
      </c>
      <c r="C66">
        <v>8.6032069170343508</v>
      </c>
      <c r="D66">
        <v>21.668436703503101</v>
      </c>
    </row>
    <row r="67" spans="1:4" x14ac:dyDescent="0.25">
      <c r="A67" s="2">
        <v>29676</v>
      </c>
      <c r="B67" s="23">
        <v>7.19</v>
      </c>
      <c r="C67">
        <v>8.6966838592226594</v>
      </c>
      <c r="D67">
        <v>21.082095462225301</v>
      </c>
    </row>
    <row r="68" spans="1:4" x14ac:dyDescent="0.25">
      <c r="A68" s="2">
        <v>29767</v>
      </c>
      <c r="B68" s="23">
        <v>7.4</v>
      </c>
      <c r="C68">
        <v>8.7445041491643796</v>
      </c>
      <c r="D68">
        <v>21.933260345257398</v>
      </c>
    </row>
    <row r="69" spans="1:4" x14ac:dyDescent="0.25">
      <c r="A69" s="2">
        <v>29859</v>
      </c>
      <c r="B69" s="23">
        <v>7.32</v>
      </c>
      <c r="C69">
        <v>8.7611419782288706</v>
      </c>
      <c r="D69">
        <v>23.160170779743201</v>
      </c>
    </row>
    <row r="70" spans="1:4" x14ac:dyDescent="0.25">
      <c r="A70" s="2">
        <v>29951</v>
      </c>
      <c r="B70" s="23">
        <v>7.13</v>
      </c>
      <c r="C70">
        <v>8.7388108818066108</v>
      </c>
      <c r="D70">
        <v>23.793970545157801</v>
      </c>
    </row>
    <row r="71" spans="1:4" x14ac:dyDescent="0.25">
      <c r="A71" s="2">
        <v>30041</v>
      </c>
      <c r="B71" s="23">
        <v>7.31</v>
      </c>
      <c r="C71">
        <v>8.6853707654655992</v>
      </c>
      <c r="D71">
        <v>21.592455920654899</v>
      </c>
    </row>
    <row r="72" spans="1:4" x14ac:dyDescent="0.25">
      <c r="A72" s="2">
        <v>30132</v>
      </c>
      <c r="B72" s="23">
        <v>7.44</v>
      </c>
      <c r="C72">
        <v>8.7955492787813405</v>
      </c>
      <c r="D72">
        <v>19.290125175086999</v>
      </c>
    </row>
    <row r="73" spans="1:4" x14ac:dyDescent="0.25">
      <c r="A73" s="2">
        <v>30224</v>
      </c>
      <c r="B73" s="23">
        <v>7.52</v>
      </c>
      <c r="C73">
        <v>9.0825379296776205</v>
      </c>
      <c r="D73">
        <v>18.729000052339401</v>
      </c>
    </row>
    <row r="74" spans="1:4" x14ac:dyDescent="0.25">
      <c r="A74" s="2">
        <v>30316</v>
      </c>
      <c r="B74" s="23">
        <v>7.74</v>
      </c>
      <c r="C74">
        <v>9.5423875878438693</v>
      </c>
      <c r="D74">
        <v>16.846313388638499</v>
      </c>
    </row>
    <row r="75" spans="1:4" x14ac:dyDescent="0.25">
      <c r="A75" s="2">
        <v>30406</v>
      </c>
      <c r="B75" s="23">
        <v>8.58</v>
      </c>
      <c r="C75">
        <v>10.1783570213661</v>
      </c>
      <c r="D75">
        <v>18.098282794223501</v>
      </c>
    </row>
    <row r="76" spans="1:4" x14ac:dyDescent="0.25">
      <c r="A76" s="2">
        <v>30497</v>
      </c>
      <c r="B76" s="23">
        <v>8.98</v>
      </c>
      <c r="C76">
        <v>10.665950484221799</v>
      </c>
      <c r="D76">
        <v>17.415440942099</v>
      </c>
    </row>
    <row r="77" spans="1:4" x14ac:dyDescent="0.25">
      <c r="A77" s="2">
        <v>30589</v>
      </c>
      <c r="B77" s="23">
        <v>9.1</v>
      </c>
      <c r="C77">
        <v>11.017948598382199</v>
      </c>
      <c r="D77">
        <v>16.399005314798199</v>
      </c>
    </row>
    <row r="78" spans="1:4" x14ac:dyDescent="0.25">
      <c r="A78" s="2">
        <v>30681</v>
      </c>
      <c r="B78" s="23">
        <v>9.15</v>
      </c>
      <c r="C78">
        <v>11.231817631043899</v>
      </c>
      <c r="D78">
        <v>15.517329653640401</v>
      </c>
    </row>
    <row r="79" spans="1:4" x14ac:dyDescent="0.25">
      <c r="A79" s="2">
        <v>30772</v>
      </c>
      <c r="B79" s="23">
        <v>9.48</v>
      </c>
      <c r="C79">
        <v>11.289742317283199</v>
      </c>
      <c r="D79">
        <v>16.8502783392032</v>
      </c>
    </row>
    <row r="80" spans="1:4" x14ac:dyDescent="0.25">
      <c r="A80" s="2">
        <v>30863</v>
      </c>
      <c r="B80" s="23">
        <v>9.64</v>
      </c>
      <c r="C80">
        <v>11.4351646001115</v>
      </c>
      <c r="D80">
        <v>17.507148556302798</v>
      </c>
    </row>
    <row r="81" spans="1:4" x14ac:dyDescent="0.25">
      <c r="A81" s="2">
        <v>30955</v>
      </c>
      <c r="B81" s="23">
        <v>9.67</v>
      </c>
      <c r="C81">
        <v>11.667051642669</v>
      </c>
      <c r="D81">
        <v>19.586910186636999</v>
      </c>
    </row>
    <row r="82" spans="1:4" x14ac:dyDescent="0.25">
      <c r="A82" s="2">
        <v>31047</v>
      </c>
      <c r="B82" s="23">
        <v>9.74</v>
      </c>
      <c r="C82">
        <v>11.966817730633201</v>
      </c>
      <c r="D82">
        <v>19.703803698711202</v>
      </c>
    </row>
    <row r="83" spans="1:4" x14ac:dyDescent="0.25">
      <c r="A83" s="2">
        <v>31137</v>
      </c>
      <c r="B83" s="23">
        <v>10.32</v>
      </c>
      <c r="C83">
        <v>12.3091665909461</v>
      </c>
      <c r="D83">
        <v>20.206469977157798</v>
      </c>
    </row>
    <row r="84" spans="1:4" x14ac:dyDescent="0.25">
      <c r="A84" s="2">
        <v>31228</v>
      </c>
      <c r="B84" s="23">
        <v>10.58</v>
      </c>
      <c r="C84">
        <v>12.628115212151</v>
      </c>
      <c r="D84">
        <v>20.323695916489701</v>
      </c>
    </row>
    <row r="85" spans="1:4" x14ac:dyDescent="0.25">
      <c r="A85" s="2">
        <v>31320</v>
      </c>
      <c r="B85" s="23">
        <v>10.69</v>
      </c>
      <c r="C85">
        <v>12.9295890595053</v>
      </c>
      <c r="D85">
        <v>20.2222149409093</v>
      </c>
    </row>
    <row r="86" spans="1:4" x14ac:dyDescent="0.25">
      <c r="A86" s="2">
        <v>31412</v>
      </c>
      <c r="B86" s="23">
        <v>10.81</v>
      </c>
      <c r="C86">
        <v>13.150724210258099</v>
      </c>
      <c r="D86">
        <v>22.047893351979098</v>
      </c>
    </row>
    <row r="87" spans="1:4" x14ac:dyDescent="0.25">
      <c r="A87" s="2">
        <v>31502</v>
      </c>
      <c r="B87" s="23">
        <v>11.17</v>
      </c>
      <c r="C87">
        <v>13.239837936880599</v>
      </c>
      <c r="D87">
        <v>22.198464767325099</v>
      </c>
    </row>
    <row r="88" spans="1:4" x14ac:dyDescent="0.25">
      <c r="A88" s="2">
        <v>31593</v>
      </c>
      <c r="B88" s="23">
        <v>11.7</v>
      </c>
      <c r="C88">
        <v>13.880324536041901</v>
      </c>
      <c r="D88">
        <v>18.335176502198401</v>
      </c>
    </row>
    <row r="89" spans="1:4" x14ac:dyDescent="0.25">
      <c r="A89" s="2">
        <v>31685</v>
      </c>
      <c r="B89" s="23">
        <v>12.47</v>
      </c>
      <c r="C89">
        <v>15.0577231283951</v>
      </c>
      <c r="D89">
        <v>17.0828263163</v>
      </c>
    </row>
    <row r="90" spans="1:4" x14ac:dyDescent="0.25">
      <c r="A90" s="2">
        <v>31777</v>
      </c>
      <c r="B90" s="23">
        <v>13.56</v>
      </c>
      <c r="C90">
        <v>16.674995605181799</v>
      </c>
      <c r="D90">
        <v>16.605660230585599</v>
      </c>
    </row>
    <row r="91" spans="1:4" x14ac:dyDescent="0.25">
      <c r="A91" s="2">
        <v>31867</v>
      </c>
      <c r="B91" s="23">
        <v>15.39</v>
      </c>
      <c r="C91">
        <v>18.5826384076375</v>
      </c>
      <c r="D91">
        <v>17.053512276302101</v>
      </c>
    </row>
    <row r="92" spans="1:4" x14ac:dyDescent="0.25">
      <c r="A92" s="2">
        <v>31958</v>
      </c>
      <c r="B92" s="23">
        <v>16.38</v>
      </c>
      <c r="C92">
        <v>19.7545326439208</v>
      </c>
      <c r="D92">
        <v>18.156638888281201</v>
      </c>
    </row>
    <row r="93" spans="1:4" x14ac:dyDescent="0.25">
      <c r="A93" s="2">
        <v>32050</v>
      </c>
      <c r="B93" s="23">
        <v>17.25</v>
      </c>
      <c r="C93">
        <v>21.488584605202</v>
      </c>
      <c r="D93">
        <v>19.118635019033299</v>
      </c>
    </row>
    <row r="94" spans="1:4" x14ac:dyDescent="0.25">
      <c r="A94" s="2">
        <v>32142</v>
      </c>
      <c r="B94" s="23">
        <v>18.34</v>
      </c>
      <c r="C94">
        <v>23.002018976619201</v>
      </c>
      <c r="D94">
        <v>20.327473498963599</v>
      </c>
    </row>
    <row r="95" spans="1:4" x14ac:dyDescent="0.25">
      <c r="A95" s="2">
        <v>32233</v>
      </c>
      <c r="B95" s="23">
        <v>19.600000000000001</v>
      </c>
      <c r="C95">
        <v>24.072723019348</v>
      </c>
      <c r="D95">
        <v>21.714855636943099</v>
      </c>
    </row>
    <row r="96" spans="1:4" x14ac:dyDescent="0.25">
      <c r="A96" s="2">
        <v>32324</v>
      </c>
      <c r="B96" s="23">
        <v>20.69</v>
      </c>
      <c r="C96">
        <v>25.654227697674401</v>
      </c>
      <c r="D96">
        <v>22.922225392807601</v>
      </c>
    </row>
    <row r="97" spans="1:4" x14ac:dyDescent="0.25">
      <c r="A97" s="2">
        <v>32416</v>
      </c>
      <c r="B97" s="23">
        <v>21.47</v>
      </c>
      <c r="C97">
        <v>26.8031152004225</v>
      </c>
      <c r="D97">
        <v>23.789159416118999</v>
      </c>
    </row>
    <row r="98" spans="1:4" x14ac:dyDescent="0.25">
      <c r="A98" s="2">
        <v>32508</v>
      </c>
      <c r="B98" s="23">
        <v>22.46</v>
      </c>
      <c r="C98">
        <v>28.358070251807899</v>
      </c>
      <c r="D98">
        <v>24.891222260873398</v>
      </c>
    </row>
    <row r="99" spans="1:4" x14ac:dyDescent="0.25">
      <c r="A99" s="2">
        <v>32598</v>
      </c>
      <c r="B99" s="23">
        <v>24.24</v>
      </c>
      <c r="C99">
        <v>30.0992757747822</v>
      </c>
      <c r="D99">
        <v>26.8594636124445</v>
      </c>
    </row>
    <row r="100" spans="1:4" x14ac:dyDescent="0.25">
      <c r="A100" s="2">
        <v>32689</v>
      </c>
      <c r="B100" s="23">
        <v>25.49</v>
      </c>
      <c r="C100">
        <v>31.772794055759199</v>
      </c>
      <c r="D100">
        <v>28.248254033170301</v>
      </c>
    </row>
    <row r="101" spans="1:4" x14ac:dyDescent="0.25">
      <c r="A101" s="2">
        <v>32781</v>
      </c>
      <c r="B101" s="23">
        <v>26.69</v>
      </c>
      <c r="C101">
        <v>33.180416301536397</v>
      </c>
      <c r="D101">
        <v>29.571979373364599</v>
      </c>
    </row>
    <row r="102" spans="1:4" x14ac:dyDescent="0.25">
      <c r="A102" s="2">
        <v>32873</v>
      </c>
      <c r="B102" s="23">
        <v>27.41</v>
      </c>
      <c r="C102">
        <v>34.581864078707397</v>
      </c>
      <c r="D102">
        <v>30.3805573026183</v>
      </c>
    </row>
    <row r="103" spans="1:4" x14ac:dyDescent="0.25">
      <c r="A103" s="2">
        <v>32963</v>
      </c>
      <c r="B103" s="23">
        <v>29.22</v>
      </c>
      <c r="C103">
        <v>36.132168932118802</v>
      </c>
      <c r="D103">
        <v>32.378505562764602</v>
      </c>
    </row>
    <row r="104" spans="1:4" x14ac:dyDescent="0.25">
      <c r="A104" s="2">
        <v>33054</v>
      </c>
      <c r="B104" s="23">
        <v>29.72</v>
      </c>
      <c r="C104">
        <v>37.019755031478702</v>
      </c>
      <c r="D104">
        <v>32.927246259129603</v>
      </c>
    </row>
    <row r="105" spans="1:4" x14ac:dyDescent="0.25">
      <c r="A105" s="2">
        <v>33146</v>
      </c>
      <c r="B105" s="23">
        <v>30.3</v>
      </c>
      <c r="C105">
        <v>37.904017171630997</v>
      </c>
      <c r="D105">
        <v>33.578108609062603</v>
      </c>
    </row>
    <row r="106" spans="1:4" x14ac:dyDescent="0.25">
      <c r="A106" s="2">
        <v>33238</v>
      </c>
      <c r="B106" s="23">
        <v>30.82</v>
      </c>
      <c r="C106">
        <v>38.792247000946197</v>
      </c>
      <c r="D106">
        <v>34.152319277499998</v>
      </c>
    </row>
    <row r="107" spans="1:4" x14ac:dyDescent="0.25">
      <c r="A107" s="2">
        <v>33328</v>
      </c>
      <c r="B107" s="23">
        <v>32.56</v>
      </c>
      <c r="C107">
        <v>40.9865658914497</v>
      </c>
      <c r="D107">
        <v>36.086260180207503</v>
      </c>
    </row>
    <row r="108" spans="1:4" x14ac:dyDescent="0.25">
      <c r="A108" s="2">
        <v>33419</v>
      </c>
      <c r="B108" s="23">
        <v>33.86</v>
      </c>
      <c r="C108">
        <v>42.112116883266097</v>
      </c>
      <c r="D108">
        <v>37.526292751676003</v>
      </c>
    </row>
    <row r="109" spans="1:4" x14ac:dyDescent="0.25">
      <c r="A109" s="2">
        <v>33511</v>
      </c>
      <c r="B109" s="23">
        <v>34.65</v>
      </c>
      <c r="C109">
        <v>43.406821420437097</v>
      </c>
      <c r="D109">
        <v>38.402051207646601</v>
      </c>
    </row>
    <row r="110" spans="1:4" x14ac:dyDescent="0.25">
      <c r="A110" s="2">
        <v>33603</v>
      </c>
      <c r="B110" s="23">
        <v>36.17</v>
      </c>
      <c r="C110">
        <v>44.186018549208903</v>
      </c>
      <c r="D110">
        <v>40.075798273679901</v>
      </c>
    </row>
    <row r="111" spans="1:4" x14ac:dyDescent="0.25">
      <c r="A111" s="2">
        <v>33694</v>
      </c>
      <c r="B111" s="23">
        <v>34.53</v>
      </c>
      <c r="C111">
        <v>42.576295578279897</v>
      </c>
      <c r="D111">
        <v>38.267333550427303</v>
      </c>
    </row>
    <row r="112" spans="1:4" x14ac:dyDescent="0.25">
      <c r="A112" s="2">
        <v>33785</v>
      </c>
      <c r="B112" s="23">
        <v>33.75</v>
      </c>
      <c r="C112">
        <v>42.647101637554897</v>
      </c>
      <c r="D112">
        <v>37.396223031932699</v>
      </c>
    </row>
    <row r="113" spans="1:4" x14ac:dyDescent="0.25">
      <c r="A113" s="2">
        <v>33877</v>
      </c>
      <c r="B113" s="23">
        <v>33.65</v>
      </c>
      <c r="C113">
        <v>42.171660985951803</v>
      </c>
      <c r="D113">
        <v>37.284454943759201</v>
      </c>
    </row>
    <row r="114" spans="1:4" x14ac:dyDescent="0.25">
      <c r="A114" s="2">
        <v>33969</v>
      </c>
      <c r="B114" s="23">
        <v>33.479999999999997</v>
      </c>
      <c r="C114">
        <v>42.1493816983659</v>
      </c>
      <c r="D114">
        <v>37.1048535626174</v>
      </c>
    </row>
    <row r="115" spans="1:4" x14ac:dyDescent="0.25">
      <c r="A115" s="2">
        <v>34059</v>
      </c>
      <c r="B115" s="23">
        <v>33.200000000000003</v>
      </c>
      <c r="C115">
        <v>41.686177840575603</v>
      </c>
      <c r="D115">
        <v>36.783481022260901</v>
      </c>
    </row>
    <row r="116" spans="1:4" x14ac:dyDescent="0.25">
      <c r="A116" s="2">
        <v>34150</v>
      </c>
      <c r="B116" s="23">
        <v>33.700000000000003</v>
      </c>
      <c r="C116">
        <v>42.060541504728199</v>
      </c>
      <c r="D116">
        <v>37.336452610996801</v>
      </c>
    </row>
    <row r="117" spans="1:4" x14ac:dyDescent="0.25">
      <c r="A117" s="2">
        <v>34242</v>
      </c>
      <c r="B117" s="23">
        <v>33.96</v>
      </c>
      <c r="C117">
        <v>42.537769715795498</v>
      </c>
      <c r="D117">
        <v>37.634827229251798</v>
      </c>
    </row>
    <row r="118" spans="1:4" x14ac:dyDescent="0.25">
      <c r="A118" s="2">
        <v>34334</v>
      </c>
      <c r="B118" s="23">
        <v>34.01</v>
      </c>
      <c r="C118">
        <v>42.7563534928153</v>
      </c>
      <c r="D118">
        <v>37.687181500274903</v>
      </c>
    </row>
    <row r="119" spans="1:4" x14ac:dyDescent="0.25">
      <c r="A119" s="2">
        <v>34424</v>
      </c>
      <c r="B119" s="23">
        <v>33.700000000000003</v>
      </c>
      <c r="C119">
        <v>42.908214980586699</v>
      </c>
      <c r="D119">
        <v>37.334687724464899</v>
      </c>
    </row>
    <row r="120" spans="1:4" x14ac:dyDescent="0.25">
      <c r="A120" s="2">
        <v>34515</v>
      </c>
      <c r="B120" s="23">
        <v>33.799999999999997</v>
      </c>
      <c r="C120">
        <v>42.395768471661</v>
      </c>
      <c r="D120">
        <v>37.459462784612697</v>
      </c>
    </row>
    <row r="121" spans="1:4" x14ac:dyDescent="0.25">
      <c r="A121" s="2">
        <v>34607</v>
      </c>
      <c r="B121" s="23">
        <v>34.21</v>
      </c>
      <c r="C121">
        <v>42.886441651258203</v>
      </c>
      <c r="D121">
        <v>37.902135009241</v>
      </c>
    </row>
    <row r="122" spans="1:4" x14ac:dyDescent="0.25">
      <c r="A122" s="2">
        <v>34699</v>
      </c>
      <c r="B122" s="23">
        <v>34.11</v>
      </c>
      <c r="C122">
        <v>43.382392996772502</v>
      </c>
      <c r="D122">
        <v>37.798895191260698</v>
      </c>
    </row>
    <row r="123" spans="1:4" x14ac:dyDescent="0.25">
      <c r="A123" s="2">
        <v>34789</v>
      </c>
      <c r="B123" s="23">
        <v>34.659999999999997</v>
      </c>
      <c r="C123">
        <v>43.903334769241198</v>
      </c>
      <c r="D123">
        <v>38.413402087464398</v>
      </c>
    </row>
    <row r="124" spans="1:4" x14ac:dyDescent="0.25">
      <c r="A124" s="2">
        <v>34880</v>
      </c>
      <c r="B124" s="23">
        <v>35.090000000000003</v>
      </c>
      <c r="C124">
        <v>44.389653330790701</v>
      </c>
      <c r="D124">
        <v>38.542810390392397</v>
      </c>
    </row>
    <row r="125" spans="1:4" x14ac:dyDescent="0.25">
      <c r="A125" s="2">
        <v>34972</v>
      </c>
      <c r="B125" s="23">
        <v>35.33</v>
      </c>
      <c r="C125">
        <v>44.376382812052498</v>
      </c>
      <c r="D125">
        <v>38.8777110736387</v>
      </c>
    </row>
    <row r="126" spans="1:4" x14ac:dyDescent="0.25">
      <c r="A126" s="2">
        <v>35064</v>
      </c>
      <c r="B126" s="23">
        <v>35.43</v>
      </c>
      <c r="C126">
        <v>44.904648897530997</v>
      </c>
      <c r="D126">
        <v>39.331521825494796</v>
      </c>
    </row>
    <row r="127" spans="1:4" x14ac:dyDescent="0.25">
      <c r="A127" s="2">
        <v>35155</v>
      </c>
      <c r="B127" s="23">
        <v>35.57</v>
      </c>
      <c r="C127">
        <v>45.3040143639791</v>
      </c>
      <c r="D127">
        <v>39.399249824485103</v>
      </c>
    </row>
    <row r="128" spans="1:4" x14ac:dyDescent="0.25">
      <c r="A128" s="2">
        <v>35246</v>
      </c>
      <c r="B128" s="23">
        <v>35.82</v>
      </c>
      <c r="C128">
        <v>45.6866306772394</v>
      </c>
      <c r="D128">
        <v>39.147227608108899</v>
      </c>
    </row>
    <row r="129" spans="1:4" x14ac:dyDescent="0.25">
      <c r="A129" s="2">
        <v>35338</v>
      </c>
      <c r="B129" s="23">
        <v>35.840000000000003</v>
      </c>
      <c r="C129">
        <v>45.005147125251298</v>
      </c>
      <c r="D129">
        <v>39.138227861505001</v>
      </c>
    </row>
    <row r="130" spans="1:4" x14ac:dyDescent="0.25">
      <c r="A130" s="2">
        <v>35430</v>
      </c>
      <c r="B130" s="23">
        <v>35.909999999999997</v>
      </c>
      <c r="C130">
        <v>46.096614944114997</v>
      </c>
      <c r="D130">
        <v>39.541092395056801</v>
      </c>
    </row>
    <row r="131" spans="1:4" x14ac:dyDescent="0.25">
      <c r="A131" s="2">
        <v>35520</v>
      </c>
      <c r="B131" s="23">
        <v>35.979999999999997</v>
      </c>
      <c r="C131">
        <v>46.609808552804303</v>
      </c>
      <c r="D131">
        <v>39.960878273211698</v>
      </c>
    </row>
    <row r="132" spans="1:4" x14ac:dyDescent="0.25">
      <c r="A132" s="2">
        <v>35611</v>
      </c>
      <c r="B132" s="23">
        <v>36.26</v>
      </c>
      <c r="C132">
        <v>47.8337370394608</v>
      </c>
      <c r="D132">
        <v>40.513798428529199</v>
      </c>
    </row>
    <row r="133" spans="1:4" x14ac:dyDescent="0.25">
      <c r="A133" s="2">
        <v>35703</v>
      </c>
      <c r="B133" s="23">
        <v>36.450000000000003</v>
      </c>
      <c r="C133">
        <v>48.177173318207799</v>
      </c>
      <c r="D133">
        <v>40.686239595469303</v>
      </c>
    </row>
    <row r="134" spans="1:4" x14ac:dyDescent="0.25">
      <c r="A134" s="2">
        <v>35795</v>
      </c>
      <c r="B134" s="23">
        <v>36.72</v>
      </c>
      <c r="C134">
        <v>47.235480621282299</v>
      </c>
      <c r="D134">
        <v>40.611074701372097</v>
      </c>
    </row>
    <row r="135" spans="1:4" x14ac:dyDescent="0.25">
      <c r="A135" s="2">
        <v>35885</v>
      </c>
      <c r="B135" s="23">
        <v>36.86</v>
      </c>
      <c r="C135">
        <v>47.791099124751497</v>
      </c>
      <c r="D135">
        <v>41.249977385289803</v>
      </c>
    </row>
    <row r="136" spans="1:4" x14ac:dyDescent="0.25">
      <c r="A136" s="2">
        <v>35976</v>
      </c>
      <c r="B136" s="23">
        <v>37.67</v>
      </c>
      <c r="C136">
        <v>49.592862894349601</v>
      </c>
      <c r="D136">
        <v>42.517220294703201</v>
      </c>
    </row>
    <row r="137" spans="1:4" x14ac:dyDescent="0.25">
      <c r="A137" s="2">
        <v>36068</v>
      </c>
      <c r="B137" s="23">
        <v>38.43</v>
      </c>
      <c r="C137">
        <v>50.791977062629897</v>
      </c>
      <c r="D137">
        <v>43.473287417923501</v>
      </c>
    </row>
    <row r="138" spans="1:4" x14ac:dyDescent="0.25">
      <c r="A138" s="2">
        <v>36160</v>
      </c>
      <c r="B138" s="23">
        <v>39.21</v>
      </c>
      <c r="C138">
        <v>50.912878464389003</v>
      </c>
      <c r="D138">
        <v>43.923359456168903</v>
      </c>
    </row>
    <row r="139" spans="1:4" x14ac:dyDescent="0.25">
      <c r="A139" s="2">
        <v>36250</v>
      </c>
      <c r="B139" s="23">
        <v>40.4</v>
      </c>
      <c r="C139">
        <v>51.708168191201999</v>
      </c>
      <c r="D139">
        <v>44.512595700023098</v>
      </c>
    </row>
    <row r="140" spans="1:4" x14ac:dyDescent="0.25">
      <c r="A140" s="2">
        <v>36341</v>
      </c>
      <c r="B140" s="23">
        <v>41.75</v>
      </c>
      <c r="C140">
        <v>52.009674619964002</v>
      </c>
      <c r="D140">
        <v>45.274787056932603</v>
      </c>
    </row>
    <row r="141" spans="1:4" x14ac:dyDescent="0.25">
      <c r="A141" s="2">
        <v>36433</v>
      </c>
      <c r="B141" s="23">
        <v>42.89</v>
      </c>
      <c r="C141">
        <v>53.794007649101502</v>
      </c>
      <c r="D141">
        <v>46.525814507134399</v>
      </c>
    </row>
    <row r="142" spans="1:4" x14ac:dyDescent="0.25">
      <c r="A142" s="2">
        <v>36525</v>
      </c>
      <c r="B142" s="23">
        <v>42.94</v>
      </c>
      <c r="C142">
        <v>55.467860552919603</v>
      </c>
      <c r="D142">
        <v>47.855779473616003</v>
      </c>
    </row>
    <row r="143" spans="1:4" x14ac:dyDescent="0.25">
      <c r="A143" s="2">
        <v>36616</v>
      </c>
      <c r="B143" s="23">
        <v>44.34</v>
      </c>
      <c r="C143">
        <v>56.203693847695298</v>
      </c>
      <c r="D143">
        <v>48.753207728345103</v>
      </c>
    </row>
    <row r="144" spans="1:4" x14ac:dyDescent="0.25">
      <c r="A144" s="2">
        <v>36707</v>
      </c>
      <c r="B144" s="23">
        <v>45.58</v>
      </c>
      <c r="C144">
        <v>56.501538778622603</v>
      </c>
      <c r="D144">
        <v>49.440116799371303</v>
      </c>
    </row>
    <row r="145" spans="1:4" x14ac:dyDescent="0.25">
      <c r="A145" s="2">
        <v>36799</v>
      </c>
      <c r="B145" s="23">
        <v>46.2</v>
      </c>
      <c r="C145">
        <v>57.3527278463663</v>
      </c>
      <c r="D145">
        <v>50.320086891230801</v>
      </c>
    </row>
    <row r="146" spans="1:4" x14ac:dyDescent="0.25">
      <c r="A146" s="2">
        <v>36891</v>
      </c>
      <c r="B146" s="23">
        <v>46.25</v>
      </c>
      <c r="C146">
        <v>58.896977468388599</v>
      </c>
      <c r="D146">
        <v>51.552852594104799</v>
      </c>
    </row>
    <row r="147" spans="1:4" x14ac:dyDescent="0.25">
      <c r="A147" s="2">
        <v>36981</v>
      </c>
      <c r="B147" s="23">
        <v>48.17</v>
      </c>
      <c r="C147">
        <v>60.448510626204502</v>
      </c>
      <c r="D147">
        <v>52.827742719183398</v>
      </c>
    </row>
    <row r="148" spans="1:4" x14ac:dyDescent="0.25">
      <c r="A148" s="2">
        <v>37072</v>
      </c>
      <c r="B148" s="23">
        <v>49.83</v>
      </c>
      <c r="C148">
        <v>61.575170912377899</v>
      </c>
      <c r="D148">
        <v>54.011966805288303</v>
      </c>
    </row>
    <row r="149" spans="1:4" x14ac:dyDescent="0.25">
      <c r="A149" s="2">
        <v>37164</v>
      </c>
      <c r="B149" s="23">
        <v>50.92</v>
      </c>
      <c r="C149">
        <v>63.139609697981598</v>
      </c>
      <c r="D149">
        <v>55.5048602645561</v>
      </c>
    </row>
    <row r="150" spans="1:4" x14ac:dyDescent="0.25">
      <c r="A150" s="2">
        <v>37256</v>
      </c>
      <c r="B150" s="23">
        <v>51.43</v>
      </c>
      <c r="C150">
        <v>65.544254298958904</v>
      </c>
      <c r="D150">
        <v>57.401032321245403</v>
      </c>
    </row>
    <row r="151" spans="1:4" x14ac:dyDescent="0.25">
      <c r="A151" s="2">
        <v>37346</v>
      </c>
      <c r="B151" s="23">
        <v>54.49</v>
      </c>
      <c r="C151">
        <v>68.582424677524202</v>
      </c>
      <c r="D151">
        <v>59.832591860017601</v>
      </c>
    </row>
    <row r="152" spans="1:4" x14ac:dyDescent="0.25">
      <c r="A152" s="2">
        <v>37437</v>
      </c>
      <c r="B152" s="23">
        <v>57.85</v>
      </c>
      <c r="C152">
        <v>72.441662688088101</v>
      </c>
      <c r="D152">
        <v>62.424702921497499</v>
      </c>
    </row>
    <row r="153" spans="1:4" x14ac:dyDescent="0.25">
      <c r="A153" s="2">
        <v>37529</v>
      </c>
      <c r="B153" s="23">
        <v>59.2</v>
      </c>
      <c r="C153">
        <v>74.553407052451007</v>
      </c>
      <c r="D153">
        <v>64.775114016862304</v>
      </c>
    </row>
    <row r="154" spans="1:4" x14ac:dyDescent="0.25">
      <c r="A154" s="2">
        <v>37621</v>
      </c>
      <c r="B154" s="23">
        <v>60.34</v>
      </c>
      <c r="C154">
        <v>77.656049244230601</v>
      </c>
      <c r="D154">
        <v>67.216400019904398</v>
      </c>
    </row>
    <row r="155" spans="1:4" x14ac:dyDescent="0.25">
      <c r="A155" s="2">
        <v>37711</v>
      </c>
      <c r="B155" s="23">
        <v>63.71</v>
      </c>
      <c r="C155">
        <v>81.306102541319106</v>
      </c>
      <c r="D155">
        <v>70.017630563697793</v>
      </c>
    </row>
    <row r="156" spans="1:4" x14ac:dyDescent="0.25">
      <c r="A156" s="2">
        <v>37802</v>
      </c>
      <c r="B156" s="23">
        <v>67.849999999999994</v>
      </c>
      <c r="C156">
        <v>86.536407627517306</v>
      </c>
      <c r="D156">
        <v>73.1940212699092</v>
      </c>
    </row>
    <row r="157" spans="1:4" x14ac:dyDescent="0.25">
      <c r="A157" s="2">
        <v>37894</v>
      </c>
      <c r="B157" s="23">
        <v>69.66</v>
      </c>
      <c r="C157">
        <v>89.932872356328602</v>
      </c>
      <c r="D157">
        <v>76.350155325131695</v>
      </c>
    </row>
    <row r="158" spans="1:4" x14ac:dyDescent="0.25">
      <c r="A158" s="2">
        <v>37986</v>
      </c>
      <c r="B158" s="23">
        <v>71.48</v>
      </c>
      <c r="C158">
        <v>94.029330267652199</v>
      </c>
      <c r="D158">
        <v>79.455013911534095</v>
      </c>
    </row>
    <row r="159" spans="1:4" x14ac:dyDescent="0.25">
      <c r="A159" s="2">
        <v>38077</v>
      </c>
      <c r="B159" s="23">
        <v>75.42</v>
      </c>
      <c r="C159">
        <v>98.214515408066404</v>
      </c>
      <c r="D159">
        <v>82.776230941701201</v>
      </c>
    </row>
    <row r="160" spans="1:4" x14ac:dyDescent="0.25">
      <c r="A160" s="2">
        <v>38168</v>
      </c>
      <c r="B160" s="23">
        <v>79.709999999999994</v>
      </c>
      <c r="C160">
        <v>102.268885419078</v>
      </c>
      <c r="D160">
        <v>86.163574282988606</v>
      </c>
    </row>
    <row r="161" spans="1:4" x14ac:dyDescent="0.25">
      <c r="A161" s="2">
        <v>38260</v>
      </c>
      <c r="B161" s="23">
        <v>81.37</v>
      </c>
      <c r="C161">
        <v>106.08295504140099</v>
      </c>
      <c r="D161">
        <v>89.442570314807</v>
      </c>
    </row>
    <row r="162" spans="1:4" x14ac:dyDescent="0.25">
      <c r="A162" s="2">
        <v>38352</v>
      </c>
      <c r="B162" s="23">
        <v>83.8</v>
      </c>
      <c r="C162">
        <v>109.740783688265</v>
      </c>
      <c r="D162">
        <v>92.7259876729822</v>
      </c>
    </row>
    <row r="163" spans="1:4" x14ac:dyDescent="0.25">
      <c r="A163" s="2">
        <v>38442</v>
      </c>
      <c r="B163" s="23">
        <v>87.28</v>
      </c>
      <c r="C163">
        <v>113.954595612557</v>
      </c>
      <c r="D163">
        <v>95.706944761244401</v>
      </c>
    </row>
    <row r="164" spans="1:4" x14ac:dyDescent="0.25">
      <c r="A164" s="2">
        <v>38533</v>
      </c>
      <c r="B164" s="23">
        <v>90.8</v>
      </c>
      <c r="C164">
        <v>117.478099259852</v>
      </c>
      <c r="D164">
        <v>98.541553965974998</v>
      </c>
    </row>
    <row r="165" spans="1:4" x14ac:dyDescent="0.25">
      <c r="A165" s="2">
        <v>38625</v>
      </c>
      <c r="B165" s="23">
        <v>92.3</v>
      </c>
      <c r="C165">
        <v>120.763581875173</v>
      </c>
      <c r="D165">
        <v>101.437815357201</v>
      </c>
    </row>
    <row r="166" spans="1:4" x14ac:dyDescent="0.25">
      <c r="A166" s="2">
        <v>38717</v>
      </c>
      <c r="B166" s="23">
        <v>94.47</v>
      </c>
      <c r="C166">
        <v>124.892264737129</v>
      </c>
      <c r="D166">
        <v>104.313685915579</v>
      </c>
    </row>
    <row r="167" spans="1:4" x14ac:dyDescent="0.25">
      <c r="A167" s="2">
        <v>38807</v>
      </c>
      <c r="B167" s="23">
        <v>95.35</v>
      </c>
      <c r="C167">
        <v>128.51738190423299</v>
      </c>
      <c r="D167">
        <v>107.110102536779</v>
      </c>
    </row>
    <row r="168" spans="1:4" x14ac:dyDescent="0.25">
      <c r="A168" s="2">
        <v>38898</v>
      </c>
      <c r="B168" s="23">
        <v>99.43</v>
      </c>
      <c r="C168">
        <v>132.885582330413</v>
      </c>
      <c r="D168">
        <v>109.478211465196</v>
      </c>
    </row>
    <row r="169" spans="1:4" x14ac:dyDescent="0.25">
      <c r="A169" s="2">
        <v>38990</v>
      </c>
      <c r="B169" s="23">
        <v>102.68</v>
      </c>
      <c r="C169">
        <v>137.94726788950601</v>
      </c>
      <c r="D169">
        <v>111.503067084284</v>
      </c>
    </row>
    <row r="170" spans="1:4" x14ac:dyDescent="0.25">
      <c r="A170" s="2">
        <v>39082</v>
      </c>
      <c r="B170" s="23">
        <v>105.34</v>
      </c>
      <c r="C170">
        <v>142.65331796460001</v>
      </c>
      <c r="D170">
        <v>113.376065865526</v>
      </c>
    </row>
    <row r="171" spans="1:4" x14ac:dyDescent="0.25">
      <c r="A171" s="2">
        <v>39172</v>
      </c>
      <c r="B171" s="23">
        <v>107.87</v>
      </c>
      <c r="C171">
        <v>145.681160877813</v>
      </c>
      <c r="D171">
        <v>114.893875546545</v>
      </c>
    </row>
    <row r="172" spans="1:4" x14ac:dyDescent="0.25">
      <c r="A172" s="2">
        <v>39263</v>
      </c>
      <c r="B172" s="23">
        <v>110.95</v>
      </c>
      <c r="C172">
        <v>148.572067769093</v>
      </c>
      <c r="D172">
        <v>116.145965913857</v>
      </c>
    </row>
    <row r="173" spans="1:4" x14ac:dyDescent="0.25">
      <c r="A173" s="2">
        <v>39355</v>
      </c>
      <c r="B173" s="23">
        <v>112.15</v>
      </c>
      <c r="C173">
        <v>150.46516836192899</v>
      </c>
      <c r="D173">
        <v>117.317892533543</v>
      </c>
    </row>
    <row r="174" spans="1:4" x14ac:dyDescent="0.25">
      <c r="A174" s="2">
        <v>39447</v>
      </c>
      <c r="B174" s="23">
        <v>111.35</v>
      </c>
      <c r="C174">
        <v>150.44648211314299</v>
      </c>
      <c r="D174">
        <v>118.563325064265</v>
      </c>
    </row>
    <row r="175" spans="1:4" x14ac:dyDescent="0.25">
      <c r="A175" s="2">
        <v>39538</v>
      </c>
      <c r="B175" s="23">
        <v>110.94</v>
      </c>
      <c r="C175">
        <v>150.124205526819</v>
      </c>
      <c r="D175">
        <v>119.32023427782801</v>
      </c>
    </row>
    <row r="176" spans="1:4" x14ac:dyDescent="0.25">
      <c r="A176" s="2">
        <v>39629</v>
      </c>
      <c r="B176" s="23">
        <v>110.65</v>
      </c>
      <c r="C176">
        <v>148.26016877898101</v>
      </c>
      <c r="D176">
        <v>118.980143158695</v>
      </c>
    </row>
    <row r="177" spans="1:4" x14ac:dyDescent="0.25">
      <c r="A177" s="2">
        <v>39721</v>
      </c>
      <c r="B177" s="23">
        <v>108.89</v>
      </c>
      <c r="C177">
        <v>146.02210743873701</v>
      </c>
      <c r="D177">
        <v>117.423719349425</v>
      </c>
    </row>
    <row r="178" spans="1:4" x14ac:dyDescent="0.25">
      <c r="A178" s="2">
        <v>39813</v>
      </c>
      <c r="B178" s="23">
        <v>105.53</v>
      </c>
      <c r="C178">
        <v>142.258184872128</v>
      </c>
      <c r="D178">
        <v>114.51325765946601</v>
      </c>
    </row>
    <row r="179" spans="1:4" x14ac:dyDescent="0.25">
      <c r="A179" s="2">
        <v>39903</v>
      </c>
      <c r="B179" s="23">
        <v>102.71</v>
      </c>
      <c r="C179">
        <v>139.26470138434399</v>
      </c>
      <c r="D179">
        <v>111.422217523329</v>
      </c>
    </row>
    <row r="180" spans="1:4" x14ac:dyDescent="0.25">
      <c r="A180" s="2">
        <v>39994</v>
      </c>
      <c r="B180" s="23">
        <v>102.25</v>
      </c>
      <c r="C180">
        <v>136.95522640507099</v>
      </c>
      <c r="D180">
        <v>109.15326279403099</v>
      </c>
    </row>
    <row r="181" spans="1:4" x14ac:dyDescent="0.25">
      <c r="A181" s="2">
        <v>40086</v>
      </c>
      <c r="B181" s="23">
        <v>101.32</v>
      </c>
      <c r="C181">
        <v>135.90144028792901</v>
      </c>
      <c r="D181">
        <v>107.795133417825</v>
      </c>
    </row>
    <row r="182" spans="1:4" x14ac:dyDescent="0.25">
      <c r="A182" s="2">
        <v>40178</v>
      </c>
      <c r="B182" s="23">
        <v>100.91</v>
      </c>
      <c r="C182">
        <v>135.782329515096</v>
      </c>
      <c r="D182">
        <v>106.994344971796</v>
      </c>
    </row>
    <row r="183" spans="1:4" x14ac:dyDescent="0.25">
      <c r="A183" s="2">
        <v>40268</v>
      </c>
      <c r="B183" s="23">
        <v>99.65</v>
      </c>
      <c r="C183">
        <v>135.30943990911001</v>
      </c>
      <c r="D183">
        <v>106.197647294399</v>
      </c>
    </row>
    <row r="184" spans="1:4" x14ac:dyDescent="0.25">
      <c r="A184" s="2">
        <v>40359</v>
      </c>
      <c r="B184" s="23">
        <v>101.27</v>
      </c>
      <c r="C184">
        <v>135.601675343598</v>
      </c>
      <c r="D184">
        <v>105.19104778021</v>
      </c>
    </row>
    <row r="185" spans="1:4" x14ac:dyDescent="0.25">
      <c r="A185" s="2">
        <v>40451</v>
      </c>
      <c r="B185" s="23">
        <v>99.6</v>
      </c>
      <c r="C185">
        <v>133.661546667024</v>
      </c>
      <c r="D185">
        <v>104.175095431413</v>
      </c>
    </row>
    <row r="186" spans="1:4" x14ac:dyDescent="0.25">
      <c r="A186" s="2">
        <v>40543</v>
      </c>
      <c r="B186" s="23">
        <v>99.49</v>
      </c>
      <c r="C186">
        <v>133.65079366665901</v>
      </c>
      <c r="D186">
        <v>103.036602684299</v>
      </c>
    </row>
    <row r="187" spans="1:4" x14ac:dyDescent="0.25">
      <c r="A187" s="2">
        <v>40633</v>
      </c>
      <c r="B187" s="23">
        <v>96.1</v>
      </c>
      <c r="C187">
        <v>130.53734265127301</v>
      </c>
      <c r="D187">
        <v>101.338559159064</v>
      </c>
    </row>
    <row r="188" spans="1:4" x14ac:dyDescent="0.25">
      <c r="A188" s="2">
        <v>40724</v>
      </c>
      <c r="B188" s="23">
        <v>94.95</v>
      </c>
      <c r="C188">
        <v>127.212992246917</v>
      </c>
      <c r="D188">
        <v>99.678050791936798</v>
      </c>
    </row>
    <row r="189" spans="1:4" x14ac:dyDescent="0.25">
      <c r="A189" s="2">
        <v>40816</v>
      </c>
      <c r="B189" s="23">
        <v>91.56</v>
      </c>
      <c r="C189">
        <v>122.708136928752</v>
      </c>
      <c r="D189">
        <v>98.150501193687703</v>
      </c>
    </row>
    <row r="190" spans="1:4" x14ac:dyDescent="0.25">
      <c r="A190" s="2">
        <v>40908</v>
      </c>
      <c r="B190" s="23">
        <v>86.81</v>
      </c>
      <c r="C190">
        <v>116.62395523373399</v>
      </c>
      <c r="D190">
        <v>96.309730138756194</v>
      </c>
    </row>
    <row r="191" spans="1:4" x14ac:dyDescent="0.25">
      <c r="A191" s="2">
        <v>40999</v>
      </c>
      <c r="B191" s="23">
        <v>82.47</v>
      </c>
      <c r="C191">
        <v>111.94585157220099</v>
      </c>
      <c r="D191">
        <v>93.890871003050094</v>
      </c>
    </row>
    <row r="192" spans="1:4" x14ac:dyDescent="0.25">
      <c r="A192" s="2">
        <v>41090</v>
      </c>
      <c r="B192" s="23">
        <v>79.8</v>
      </c>
      <c r="C192">
        <v>107.002614521711</v>
      </c>
      <c r="D192">
        <v>91.248255853702503</v>
      </c>
    </row>
    <row r="193" spans="1:4" x14ac:dyDescent="0.25">
      <c r="A193" s="2">
        <v>41182</v>
      </c>
      <c r="B193" s="23">
        <v>76.819999999999993</v>
      </c>
      <c r="C193">
        <v>102.87638715012901</v>
      </c>
      <c r="D193">
        <v>88.781387275920693</v>
      </c>
    </row>
    <row r="194" spans="1:4" x14ac:dyDescent="0.25">
      <c r="A194" s="2">
        <v>41274</v>
      </c>
      <c r="B194" s="23">
        <v>75.739999999999995</v>
      </c>
      <c r="C194">
        <v>101.795737270722</v>
      </c>
      <c r="D194">
        <v>87.037624474400999</v>
      </c>
    </row>
    <row r="195" spans="1:4" x14ac:dyDescent="0.25">
      <c r="A195" s="2">
        <v>41364</v>
      </c>
      <c r="B195" s="23">
        <v>71.91</v>
      </c>
      <c r="C195">
        <v>97.566865037860296</v>
      </c>
      <c r="D195">
        <v>86.1258725729666</v>
      </c>
    </row>
    <row r="196" spans="1:4" x14ac:dyDescent="0.25">
      <c r="A196" s="2">
        <v>41455</v>
      </c>
      <c r="B196" s="23">
        <v>71.33</v>
      </c>
      <c r="C196">
        <v>95.674589566300597</v>
      </c>
      <c r="D196">
        <v>85.404708431510002</v>
      </c>
    </row>
    <row r="197" spans="1:4" x14ac:dyDescent="0.25">
      <c r="A197" s="2">
        <v>41547</v>
      </c>
      <c r="B197" s="23">
        <v>71.88</v>
      </c>
      <c r="C197">
        <v>96.149687528439998</v>
      </c>
      <c r="D197">
        <v>84.605890705200594</v>
      </c>
    </row>
    <row r="198" spans="1:4" x14ac:dyDescent="0.25">
      <c r="A198" s="2">
        <v>41639</v>
      </c>
      <c r="B198" s="23">
        <v>70.98</v>
      </c>
      <c r="C198">
        <v>95.568481857998805</v>
      </c>
      <c r="D198">
        <v>83.532449090782094</v>
      </c>
    </row>
    <row r="199" spans="1:4" x14ac:dyDescent="0.25">
      <c r="A199" s="2">
        <v>41729</v>
      </c>
      <c r="B199" s="23">
        <v>70.75</v>
      </c>
      <c r="C199">
        <v>95.926991124326605</v>
      </c>
      <c r="D199">
        <v>82.943315420406705</v>
      </c>
    </row>
    <row r="200" spans="1:4" x14ac:dyDescent="0.25">
      <c r="A200" s="2">
        <v>41820</v>
      </c>
      <c r="B200" s="23">
        <v>71.930000000000007</v>
      </c>
      <c r="C200">
        <v>96.358342142181797</v>
      </c>
      <c r="D200">
        <v>82.706088238752599</v>
      </c>
    </row>
    <row r="201" spans="1:4" x14ac:dyDescent="0.25">
      <c r="A201" s="2">
        <v>41912</v>
      </c>
      <c r="B201" s="23">
        <v>72.08</v>
      </c>
      <c r="C201">
        <v>96.471784319895903</v>
      </c>
      <c r="D201">
        <v>82.731697840173197</v>
      </c>
    </row>
    <row r="202" spans="1:4" x14ac:dyDescent="0.25">
      <c r="A202" s="2">
        <v>42004</v>
      </c>
      <c r="B202" s="23">
        <v>72.22</v>
      </c>
      <c r="C202">
        <v>97.402536404945394</v>
      </c>
      <c r="D202">
        <v>82.950820248528203</v>
      </c>
    </row>
    <row r="203" spans="1:4" x14ac:dyDescent="0.25">
      <c r="A203" s="2">
        <v>42094</v>
      </c>
      <c r="B203" s="23">
        <v>71.849999999999994</v>
      </c>
      <c r="C203">
        <v>97.287787613293403</v>
      </c>
      <c r="D203">
        <v>83.107474182567302</v>
      </c>
    </row>
    <row r="204" spans="1:4" x14ac:dyDescent="0.25">
      <c r="A204" s="2">
        <v>42185</v>
      </c>
      <c r="B204" s="23">
        <v>74.819999999999993</v>
      </c>
      <c r="C204">
        <v>100.156389831824</v>
      </c>
      <c r="D204">
        <v>83.559010275218697</v>
      </c>
    </row>
    <row r="205" spans="1:4" x14ac:dyDescent="0.25">
      <c r="A205" s="2">
        <v>42277</v>
      </c>
      <c r="B205" s="23">
        <v>75.319999999999993</v>
      </c>
      <c r="C205">
        <v>100.817095814309</v>
      </c>
      <c r="D205">
        <v>84.026296043406902</v>
      </c>
    </row>
    <row r="206" spans="1:4" x14ac:dyDescent="0.25">
      <c r="A206" s="2">
        <v>42369</v>
      </c>
      <c r="B206" s="23">
        <v>75.290000000000006</v>
      </c>
      <c r="C206">
        <v>101.73872674057399</v>
      </c>
      <c r="D206">
        <v>84.492409679925601</v>
      </c>
    </row>
    <row r="207" spans="1:4" x14ac:dyDescent="0.25">
      <c r="A207" s="2">
        <v>42460</v>
      </c>
      <c r="B207" s="23">
        <v>76.36</v>
      </c>
      <c r="C207">
        <v>103.206194816544</v>
      </c>
      <c r="D207">
        <v>84.881279110163007</v>
      </c>
    </row>
    <row r="208" spans="1:4" x14ac:dyDescent="0.25">
      <c r="A208" s="2">
        <v>42551</v>
      </c>
      <c r="B208" s="23">
        <v>77.7</v>
      </c>
      <c r="C208">
        <v>104.048375107197</v>
      </c>
      <c r="D208">
        <v>85.251442829628203</v>
      </c>
    </row>
    <row r="209" spans="1:4" x14ac:dyDescent="0.25">
      <c r="A209" s="2">
        <v>42643</v>
      </c>
      <c r="B209" s="23">
        <v>78.34</v>
      </c>
      <c r="C209">
        <v>104.92380256910801</v>
      </c>
      <c r="D209">
        <v>85.460251849875704</v>
      </c>
    </row>
    <row r="210" spans="1:4" x14ac:dyDescent="0.25">
      <c r="A210" s="2">
        <v>42735</v>
      </c>
      <c r="B210" s="23">
        <v>78.62</v>
      </c>
      <c r="C210">
        <v>106.312089768706</v>
      </c>
      <c r="D210">
        <v>85.845987622961403</v>
      </c>
    </row>
    <row r="211" spans="1:4" x14ac:dyDescent="0.25">
      <c r="A211" s="2">
        <v>42825</v>
      </c>
      <c r="B211" s="23">
        <v>80.41</v>
      </c>
      <c r="C211">
        <v>108.545114357117</v>
      </c>
      <c r="D211">
        <v>86.464241443083196</v>
      </c>
    </row>
    <row r="212" spans="1:4" x14ac:dyDescent="0.25">
      <c r="A212" s="2">
        <v>42916</v>
      </c>
      <c r="B212" s="23">
        <v>82.04</v>
      </c>
      <c r="C212">
        <v>110.011110086741</v>
      </c>
      <c r="D212">
        <v>86.924160426807205</v>
      </c>
    </row>
    <row r="213" spans="1:4" x14ac:dyDescent="0.25">
      <c r="A213" s="2">
        <v>43008</v>
      </c>
      <c r="B213" s="23">
        <v>83.56</v>
      </c>
      <c r="C213">
        <v>111.892656015345</v>
      </c>
      <c r="D213">
        <v>87.697132079696701</v>
      </c>
    </row>
    <row r="214" spans="1:4" x14ac:dyDescent="0.25">
      <c r="A214" s="2">
        <v>43100</v>
      </c>
      <c r="B214" s="23">
        <v>84.27</v>
      </c>
      <c r="C214">
        <v>113.97223006855999</v>
      </c>
      <c r="D214">
        <v>88.357858153984097</v>
      </c>
    </row>
    <row r="215" spans="1:4" x14ac:dyDescent="0.25">
      <c r="A215" s="2">
        <v>43190</v>
      </c>
      <c r="B215" s="23">
        <v>85.44</v>
      </c>
      <c r="C215">
        <v>115.268249545145</v>
      </c>
      <c r="D215">
        <v>88.985616328839996</v>
      </c>
    </row>
    <row r="216" spans="1:4" x14ac:dyDescent="0.25">
      <c r="A216" s="2">
        <v>43281</v>
      </c>
      <c r="B216" s="23">
        <v>87.62</v>
      </c>
      <c r="C216">
        <v>117.611207782097</v>
      </c>
      <c r="D216">
        <v>89.963050644115597</v>
      </c>
    </row>
    <row r="217" spans="1:4" x14ac:dyDescent="0.25">
      <c r="A217" s="2">
        <v>43373</v>
      </c>
      <c r="B217" s="23">
        <v>89.54</v>
      </c>
      <c r="C217">
        <v>119.879823924364</v>
      </c>
      <c r="D217">
        <v>90.800388330096098</v>
      </c>
    </row>
    <row r="218" spans="1:4" x14ac:dyDescent="0.25">
      <c r="A218" s="2">
        <v>43465</v>
      </c>
      <c r="B218" s="23">
        <v>89.91</v>
      </c>
      <c r="C218">
        <v>121.562576795738</v>
      </c>
      <c r="D218">
        <v>91.769594163500699</v>
      </c>
    </row>
    <row r="219" spans="1:4" x14ac:dyDescent="0.25">
      <c r="A219" s="2">
        <v>43555</v>
      </c>
      <c r="B219" s="23">
        <v>91.32</v>
      </c>
      <c r="C219">
        <v>123.20391289428299</v>
      </c>
      <c r="D219">
        <v>92.593394523679905</v>
      </c>
    </row>
    <row r="220" spans="1:4" x14ac:dyDescent="0.25">
      <c r="A220" s="2">
        <v>43646</v>
      </c>
      <c r="C220">
        <v>124.025258202918</v>
      </c>
      <c r="D220">
        <v>93.016665588942004</v>
      </c>
    </row>
    <row r="221" spans="1:4" x14ac:dyDescent="0.25">
      <c r="D221">
        <v>93.457659544846095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series</vt:lpstr>
      <vt:lpstr>Quarterly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Boudreau</dc:creator>
  <cp:lastModifiedBy>Jules Boudreau</cp:lastModifiedBy>
  <cp:lastPrinted>2019-10-11T22:38:36Z</cp:lastPrinted>
  <dcterms:created xsi:type="dcterms:W3CDTF">2015-06-05T18:17:20Z</dcterms:created>
  <dcterms:modified xsi:type="dcterms:W3CDTF">2020-03-25T01:22:56Z</dcterms:modified>
</cp:coreProperties>
</file>