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Graphs\12-cons\"/>
    </mc:Choice>
  </mc:AlternateContent>
  <xr:revisionPtr revIDLastSave="0" documentId="13_ncr:1_{229BF9DF-B755-4CDA-B166-67105C4A5A68}" xr6:coauthVersionLast="43" xr6:coauthVersionMax="43" xr10:uidLastSave="{00000000-0000-0000-0000-000000000000}"/>
  <bookViews>
    <workbookView xWindow="-98" yWindow="-98" windowWidth="20715" windowHeight="13276" xr2:uid="{48DE3071-2AB9-417B-A8AF-A018E857C08C}"/>
  </bookViews>
  <sheets>
    <sheet name="PricesAU" sheetId="1" r:id="rId1"/>
    <sheet name="PricesCA" sheetId="3" r:id="rId2"/>
    <sheet name="Quantity" sheetId="5" r:id="rId3"/>
    <sheet name="Value" sheetId="6" r:id="rId4"/>
    <sheet name="pricecomp" sheetId="4" r:id="rId5"/>
    <sheet name="17 cons price" sheetId="7" r:id="rId6"/>
    <sheet name="17 cons qty" sheetId="10" r:id="rId7"/>
    <sheet name="price elast" sheetId="8" r:id="rId8"/>
    <sheet name="income elast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7" l="1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4" i="7"/>
  <c r="Z5" i="7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4" i="7"/>
  <c r="Z3" i="7"/>
  <c r="O37" i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4" i="7"/>
  <c r="C41" i="7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8" i="7" s="1"/>
  <c r="C40" i="7"/>
  <c r="C39" i="7"/>
  <c r="G37" i="10"/>
  <c r="E40" i="7" l="1"/>
  <c r="F33" i="4"/>
  <c r="F34" i="4"/>
  <c r="F35" i="4"/>
  <c r="F36" i="4"/>
  <c r="F37" i="4"/>
  <c r="F38" i="4"/>
  <c r="F39" i="4"/>
  <c r="F40" i="4"/>
  <c r="F41" i="4"/>
  <c r="F42" i="4"/>
  <c r="F43" i="4"/>
  <c r="F32" i="4"/>
  <c r="H27" i="4"/>
  <c r="H26" i="4"/>
  <c r="H25" i="4"/>
  <c r="H24" i="4"/>
  <c r="H23" i="4"/>
  <c r="H22" i="4"/>
  <c r="H21" i="4"/>
  <c r="H20" i="4"/>
  <c r="H19" i="4"/>
  <c r="H18" i="4"/>
  <c r="H17" i="4"/>
  <c r="E41" i="7" l="1"/>
  <c r="E42" i="7" l="1"/>
  <c r="H28" i="4"/>
  <c r="R37" i="6"/>
  <c r="S37" i="6"/>
  <c r="T37" i="6"/>
  <c r="U37" i="6"/>
  <c r="V37" i="6"/>
  <c r="W37" i="6"/>
  <c r="X37" i="6"/>
  <c r="Y37" i="6"/>
  <c r="Z37" i="6"/>
  <c r="AA37" i="6"/>
  <c r="AB37" i="6"/>
  <c r="Q37" i="6"/>
  <c r="O35" i="6"/>
  <c r="AB35" i="6" s="1"/>
  <c r="O34" i="6"/>
  <c r="AB34" i="6" s="1"/>
  <c r="AA33" i="6"/>
  <c r="R33" i="6"/>
  <c r="O33" i="6"/>
  <c r="AB33" i="6" s="1"/>
  <c r="O32" i="6"/>
  <c r="AB32" i="6" s="1"/>
  <c r="O31" i="6"/>
  <c r="AB31" i="6" s="1"/>
  <c r="V30" i="6"/>
  <c r="O30" i="6"/>
  <c r="AB30" i="6" s="1"/>
  <c r="W29" i="6"/>
  <c r="O29" i="6"/>
  <c r="AB29" i="6" s="1"/>
  <c r="O28" i="6"/>
  <c r="X28" i="6" s="1"/>
  <c r="O27" i="6"/>
  <c r="AB27" i="6" s="1"/>
  <c r="O26" i="6"/>
  <c r="AB26" i="6" s="1"/>
  <c r="O25" i="6"/>
  <c r="AB25" i="6" s="1"/>
  <c r="O24" i="6"/>
  <c r="AB24" i="6" s="1"/>
  <c r="O23" i="6"/>
  <c r="AB23" i="6" s="1"/>
  <c r="O22" i="6"/>
  <c r="AB22" i="6" s="1"/>
  <c r="V21" i="6"/>
  <c r="O21" i="6"/>
  <c r="AB21" i="6" s="1"/>
  <c r="O20" i="6"/>
  <c r="T20" i="6" s="1"/>
  <c r="O19" i="6"/>
  <c r="AB19" i="6" s="1"/>
  <c r="O18" i="6"/>
  <c r="AB18" i="6" s="1"/>
  <c r="O17" i="6"/>
  <c r="AB17" i="6" s="1"/>
  <c r="O16" i="6"/>
  <c r="X16" i="6" s="1"/>
  <c r="O15" i="6"/>
  <c r="AB15" i="6" s="1"/>
  <c r="Z14" i="6"/>
  <c r="O14" i="6"/>
  <c r="AB14" i="6" s="1"/>
  <c r="Z13" i="6"/>
  <c r="O13" i="6"/>
  <c r="Y13" i="6" s="1"/>
  <c r="W12" i="6"/>
  <c r="O12" i="6"/>
  <c r="AB12" i="6" s="1"/>
  <c r="O11" i="6"/>
  <c r="T11" i="6" s="1"/>
  <c r="O10" i="6"/>
  <c r="AB10" i="6" s="1"/>
  <c r="O9" i="6"/>
  <c r="Y9" i="6" s="1"/>
  <c r="W8" i="6"/>
  <c r="O8" i="6"/>
  <c r="AB8" i="6" s="1"/>
  <c r="O7" i="6"/>
  <c r="V7" i="6" s="1"/>
  <c r="O6" i="6"/>
  <c r="AB6" i="6" s="1"/>
  <c r="O5" i="6"/>
  <c r="Y5" i="6" s="1"/>
  <c r="O4" i="6"/>
  <c r="Z4" i="6" s="1"/>
  <c r="O3" i="6"/>
  <c r="AA3" i="6" s="1"/>
  <c r="Q4" i="5"/>
  <c r="R4" i="5"/>
  <c r="S4" i="5"/>
  <c r="T4" i="5"/>
  <c r="U4" i="5"/>
  <c r="V4" i="5"/>
  <c r="W4" i="5"/>
  <c r="X4" i="5"/>
  <c r="Y4" i="5"/>
  <c r="Z4" i="5"/>
  <c r="AA4" i="5"/>
  <c r="AB4" i="5"/>
  <c r="Q5" i="5"/>
  <c r="R5" i="5"/>
  <c r="S5" i="5"/>
  <c r="T5" i="5"/>
  <c r="U5" i="5"/>
  <c r="V5" i="5"/>
  <c r="W5" i="5"/>
  <c r="X5" i="5"/>
  <c r="Y5" i="5"/>
  <c r="Z5" i="5"/>
  <c r="AA5" i="5"/>
  <c r="AB5" i="5"/>
  <c r="Q6" i="5"/>
  <c r="R6" i="5"/>
  <c r="S6" i="5"/>
  <c r="T6" i="5"/>
  <c r="U6" i="5"/>
  <c r="V6" i="5"/>
  <c r="W6" i="5"/>
  <c r="X6" i="5"/>
  <c r="Y6" i="5"/>
  <c r="Z6" i="5"/>
  <c r="AA6" i="5"/>
  <c r="AB6" i="5"/>
  <c r="Q7" i="5"/>
  <c r="R7" i="5"/>
  <c r="S7" i="5"/>
  <c r="T7" i="5"/>
  <c r="U7" i="5"/>
  <c r="V7" i="5"/>
  <c r="W7" i="5"/>
  <c r="X7" i="5"/>
  <c r="Y7" i="5"/>
  <c r="Z7" i="5"/>
  <c r="AA7" i="5"/>
  <c r="AB7" i="5"/>
  <c r="Q8" i="5"/>
  <c r="R8" i="5"/>
  <c r="S8" i="5"/>
  <c r="T8" i="5"/>
  <c r="U8" i="5"/>
  <c r="V8" i="5"/>
  <c r="W8" i="5"/>
  <c r="X8" i="5"/>
  <c r="Y8" i="5"/>
  <c r="Z8" i="5"/>
  <c r="AA8" i="5"/>
  <c r="AB8" i="5"/>
  <c r="Q9" i="5"/>
  <c r="R9" i="5"/>
  <c r="S9" i="5"/>
  <c r="T9" i="5"/>
  <c r="U9" i="5"/>
  <c r="V9" i="5"/>
  <c r="W9" i="5"/>
  <c r="X9" i="5"/>
  <c r="Y9" i="5"/>
  <c r="Z9" i="5"/>
  <c r="AA9" i="5"/>
  <c r="AB9" i="5"/>
  <c r="Q10" i="5"/>
  <c r="R10" i="5"/>
  <c r="S10" i="5"/>
  <c r="T10" i="5"/>
  <c r="U10" i="5"/>
  <c r="V10" i="5"/>
  <c r="W10" i="5"/>
  <c r="X10" i="5"/>
  <c r="Y10" i="5"/>
  <c r="Z10" i="5"/>
  <c r="AA10" i="5"/>
  <c r="AB10" i="5"/>
  <c r="Q11" i="5"/>
  <c r="R11" i="5"/>
  <c r="S11" i="5"/>
  <c r="T11" i="5"/>
  <c r="U11" i="5"/>
  <c r="V11" i="5"/>
  <c r="W11" i="5"/>
  <c r="X11" i="5"/>
  <c r="Y11" i="5"/>
  <c r="Z11" i="5"/>
  <c r="AA11" i="5"/>
  <c r="AB11" i="5"/>
  <c r="Q12" i="5"/>
  <c r="R12" i="5"/>
  <c r="S12" i="5"/>
  <c r="T12" i="5"/>
  <c r="U12" i="5"/>
  <c r="V12" i="5"/>
  <c r="W12" i="5"/>
  <c r="X12" i="5"/>
  <c r="Y12" i="5"/>
  <c r="Z12" i="5"/>
  <c r="AA12" i="5"/>
  <c r="AB12" i="5"/>
  <c r="Q13" i="5"/>
  <c r="R13" i="5"/>
  <c r="S13" i="5"/>
  <c r="T13" i="5"/>
  <c r="U13" i="5"/>
  <c r="V13" i="5"/>
  <c r="W13" i="5"/>
  <c r="X13" i="5"/>
  <c r="Y13" i="5"/>
  <c r="Z13" i="5"/>
  <c r="AA13" i="5"/>
  <c r="AB13" i="5"/>
  <c r="Q14" i="5"/>
  <c r="R14" i="5"/>
  <c r="S14" i="5"/>
  <c r="T14" i="5"/>
  <c r="U14" i="5"/>
  <c r="V14" i="5"/>
  <c r="W14" i="5"/>
  <c r="X14" i="5"/>
  <c r="Y14" i="5"/>
  <c r="Z14" i="5"/>
  <c r="AA14" i="5"/>
  <c r="AB14" i="5"/>
  <c r="Q15" i="5"/>
  <c r="R15" i="5"/>
  <c r="S15" i="5"/>
  <c r="T15" i="5"/>
  <c r="U15" i="5"/>
  <c r="V15" i="5"/>
  <c r="W15" i="5"/>
  <c r="X15" i="5"/>
  <c r="Y15" i="5"/>
  <c r="Z15" i="5"/>
  <c r="AA15" i="5"/>
  <c r="AB15" i="5"/>
  <c r="Q16" i="5"/>
  <c r="R16" i="5"/>
  <c r="S16" i="5"/>
  <c r="T16" i="5"/>
  <c r="U16" i="5"/>
  <c r="V16" i="5"/>
  <c r="W16" i="5"/>
  <c r="X16" i="5"/>
  <c r="Y16" i="5"/>
  <c r="Z16" i="5"/>
  <c r="AA16" i="5"/>
  <c r="AB16" i="5"/>
  <c r="Q17" i="5"/>
  <c r="R17" i="5"/>
  <c r="S17" i="5"/>
  <c r="T17" i="5"/>
  <c r="U17" i="5"/>
  <c r="V17" i="5"/>
  <c r="W17" i="5"/>
  <c r="X17" i="5"/>
  <c r="Y17" i="5"/>
  <c r="Z17" i="5"/>
  <c r="AA17" i="5"/>
  <c r="AB17" i="5"/>
  <c r="Q18" i="5"/>
  <c r="R18" i="5"/>
  <c r="S18" i="5"/>
  <c r="T18" i="5"/>
  <c r="U18" i="5"/>
  <c r="V18" i="5"/>
  <c r="W18" i="5"/>
  <c r="X18" i="5"/>
  <c r="Y18" i="5"/>
  <c r="Z18" i="5"/>
  <c r="AA18" i="5"/>
  <c r="AB18" i="5"/>
  <c r="Q19" i="5"/>
  <c r="R19" i="5"/>
  <c r="S19" i="5"/>
  <c r="T19" i="5"/>
  <c r="U19" i="5"/>
  <c r="V19" i="5"/>
  <c r="W19" i="5"/>
  <c r="X19" i="5"/>
  <c r="Y19" i="5"/>
  <c r="Z19" i="5"/>
  <c r="AA19" i="5"/>
  <c r="AB19" i="5"/>
  <c r="Q20" i="5"/>
  <c r="R20" i="5"/>
  <c r="S20" i="5"/>
  <c r="T20" i="5"/>
  <c r="U20" i="5"/>
  <c r="V20" i="5"/>
  <c r="W20" i="5"/>
  <c r="X20" i="5"/>
  <c r="Y20" i="5"/>
  <c r="Z20" i="5"/>
  <c r="AA20" i="5"/>
  <c r="AB20" i="5"/>
  <c r="Q21" i="5"/>
  <c r="R21" i="5"/>
  <c r="S21" i="5"/>
  <c r="T21" i="5"/>
  <c r="U21" i="5"/>
  <c r="V21" i="5"/>
  <c r="W21" i="5"/>
  <c r="X21" i="5"/>
  <c r="Y21" i="5"/>
  <c r="Z21" i="5"/>
  <c r="AA21" i="5"/>
  <c r="AB21" i="5"/>
  <c r="Q22" i="5"/>
  <c r="R22" i="5"/>
  <c r="S22" i="5"/>
  <c r="T22" i="5"/>
  <c r="U22" i="5"/>
  <c r="V22" i="5"/>
  <c r="W22" i="5"/>
  <c r="X22" i="5"/>
  <c r="Y22" i="5"/>
  <c r="Z22" i="5"/>
  <c r="AA22" i="5"/>
  <c r="AB22" i="5"/>
  <c r="Q23" i="5"/>
  <c r="R23" i="5"/>
  <c r="S23" i="5"/>
  <c r="T23" i="5"/>
  <c r="U23" i="5"/>
  <c r="V23" i="5"/>
  <c r="W23" i="5"/>
  <c r="X23" i="5"/>
  <c r="Y23" i="5"/>
  <c r="Z23" i="5"/>
  <c r="AA23" i="5"/>
  <c r="AB23" i="5"/>
  <c r="Q24" i="5"/>
  <c r="R24" i="5"/>
  <c r="S24" i="5"/>
  <c r="T24" i="5"/>
  <c r="U24" i="5"/>
  <c r="V24" i="5"/>
  <c r="W24" i="5"/>
  <c r="X24" i="5"/>
  <c r="Y24" i="5"/>
  <c r="Z24" i="5"/>
  <c r="AA24" i="5"/>
  <c r="AB24" i="5"/>
  <c r="Q25" i="5"/>
  <c r="R25" i="5"/>
  <c r="S25" i="5"/>
  <c r="T25" i="5"/>
  <c r="U25" i="5"/>
  <c r="V25" i="5"/>
  <c r="W25" i="5"/>
  <c r="X25" i="5"/>
  <c r="Y25" i="5"/>
  <c r="Z25" i="5"/>
  <c r="AA25" i="5"/>
  <c r="AB25" i="5"/>
  <c r="Q26" i="5"/>
  <c r="R26" i="5"/>
  <c r="S26" i="5"/>
  <c r="T26" i="5"/>
  <c r="U26" i="5"/>
  <c r="V26" i="5"/>
  <c r="W26" i="5"/>
  <c r="X26" i="5"/>
  <c r="Y26" i="5"/>
  <c r="Z26" i="5"/>
  <c r="AA26" i="5"/>
  <c r="AB26" i="5"/>
  <c r="Q27" i="5"/>
  <c r="R27" i="5"/>
  <c r="S27" i="5"/>
  <c r="T27" i="5"/>
  <c r="U27" i="5"/>
  <c r="V27" i="5"/>
  <c r="W27" i="5"/>
  <c r="X27" i="5"/>
  <c r="Y27" i="5"/>
  <c r="Z27" i="5"/>
  <c r="AA27" i="5"/>
  <c r="AB27" i="5"/>
  <c r="Q28" i="5"/>
  <c r="R28" i="5"/>
  <c r="S28" i="5"/>
  <c r="T28" i="5"/>
  <c r="U28" i="5"/>
  <c r="V28" i="5"/>
  <c r="W28" i="5"/>
  <c r="X28" i="5"/>
  <c r="Y28" i="5"/>
  <c r="Z28" i="5"/>
  <c r="AA28" i="5"/>
  <c r="AB28" i="5"/>
  <c r="Q29" i="5"/>
  <c r="R29" i="5"/>
  <c r="S29" i="5"/>
  <c r="T29" i="5"/>
  <c r="U29" i="5"/>
  <c r="V29" i="5"/>
  <c r="W29" i="5"/>
  <c r="X29" i="5"/>
  <c r="Y29" i="5"/>
  <c r="Z29" i="5"/>
  <c r="AA29" i="5"/>
  <c r="AB29" i="5"/>
  <c r="Q30" i="5"/>
  <c r="R30" i="5"/>
  <c r="S30" i="5"/>
  <c r="T30" i="5"/>
  <c r="U30" i="5"/>
  <c r="V30" i="5"/>
  <c r="W30" i="5"/>
  <c r="X30" i="5"/>
  <c r="Y30" i="5"/>
  <c r="Z30" i="5"/>
  <c r="AA30" i="5"/>
  <c r="AB30" i="5"/>
  <c r="Q31" i="5"/>
  <c r="R31" i="5"/>
  <c r="S31" i="5"/>
  <c r="T31" i="5"/>
  <c r="U31" i="5"/>
  <c r="V31" i="5"/>
  <c r="W31" i="5"/>
  <c r="X31" i="5"/>
  <c r="Y31" i="5"/>
  <c r="Z31" i="5"/>
  <c r="AA31" i="5"/>
  <c r="AB31" i="5"/>
  <c r="Q32" i="5"/>
  <c r="R32" i="5"/>
  <c r="S32" i="5"/>
  <c r="T32" i="5"/>
  <c r="U32" i="5"/>
  <c r="V32" i="5"/>
  <c r="W32" i="5"/>
  <c r="X32" i="5"/>
  <c r="Y32" i="5"/>
  <c r="Z32" i="5"/>
  <c r="AA32" i="5"/>
  <c r="AB32" i="5"/>
  <c r="Q33" i="5"/>
  <c r="R33" i="5"/>
  <c r="S33" i="5"/>
  <c r="T33" i="5"/>
  <c r="U33" i="5"/>
  <c r="V33" i="5"/>
  <c r="W33" i="5"/>
  <c r="X33" i="5"/>
  <c r="Y33" i="5"/>
  <c r="Z33" i="5"/>
  <c r="AA33" i="5"/>
  <c r="AB33" i="5"/>
  <c r="Q34" i="5"/>
  <c r="R34" i="5"/>
  <c r="S34" i="5"/>
  <c r="T34" i="5"/>
  <c r="U34" i="5"/>
  <c r="V34" i="5"/>
  <c r="W34" i="5"/>
  <c r="X34" i="5"/>
  <c r="Y34" i="5"/>
  <c r="Z34" i="5"/>
  <c r="AA34" i="5"/>
  <c r="AB34" i="5"/>
  <c r="Q35" i="5"/>
  <c r="R35" i="5"/>
  <c r="S35" i="5"/>
  <c r="T35" i="5"/>
  <c r="U35" i="5"/>
  <c r="V35" i="5"/>
  <c r="W35" i="5"/>
  <c r="X35" i="5"/>
  <c r="Y35" i="5"/>
  <c r="Z35" i="5"/>
  <c r="AA35" i="5"/>
  <c r="AB35" i="5"/>
  <c r="R3" i="5"/>
  <c r="S3" i="5"/>
  <c r="T3" i="5"/>
  <c r="U3" i="5"/>
  <c r="V3" i="5"/>
  <c r="W3" i="5"/>
  <c r="X3" i="5"/>
  <c r="Y3" i="5"/>
  <c r="Z3" i="5"/>
  <c r="AA3" i="5"/>
  <c r="AB3" i="5"/>
  <c r="Q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" i="5"/>
  <c r="C8" i="4"/>
  <c r="D8" i="4"/>
  <c r="E8" i="4"/>
  <c r="F8" i="4"/>
  <c r="G8" i="4"/>
  <c r="H8" i="4"/>
  <c r="I8" i="4"/>
  <c r="J8" i="4"/>
  <c r="K8" i="4"/>
  <c r="L8" i="4"/>
  <c r="M8" i="4"/>
  <c r="B8" i="4"/>
  <c r="J39" i="1"/>
  <c r="K39" i="1"/>
  <c r="K37" i="1"/>
  <c r="M37" i="1"/>
  <c r="M39" i="1" s="1"/>
  <c r="L37" i="1"/>
  <c r="L39" i="1" s="1"/>
  <c r="J37" i="1"/>
  <c r="I37" i="1"/>
  <c r="I39" i="1" s="1"/>
  <c r="H37" i="1"/>
  <c r="H39" i="1" s="1"/>
  <c r="G37" i="1"/>
  <c r="G39" i="1" s="1"/>
  <c r="F37" i="1"/>
  <c r="F39" i="1" s="1"/>
  <c r="E37" i="1"/>
  <c r="E39" i="1" s="1"/>
  <c r="D37" i="1"/>
  <c r="D39" i="1" s="1"/>
  <c r="C37" i="1"/>
  <c r="C39" i="1" s="1"/>
  <c r="B37" i="1"/>
  <c r="B39" i="1" s="1"/>
  <c r="O37" i="3"/>
  <c r="C39" i="3" s="1"/>
  <c r="B37" i="3"/>
  <c r="C37" i="3"/>
  <c r="D37" i="3"/>
  <c r="E37" i="3"/>
  <c r="E39" i="3" s="1"/>
  <c r="F37" i="3"/>
  <c r="G37" i="3"/>
  <c r="H37" i="3"/>
  <c r="I37" i="3"/>
  <c r="I39" i="3" s="1"/>
  <c r="J37" i="3"/>
  <c r="K37" i="3"/>
  <c r="L37" i="3"/>
  <c r="M37" i="3"/>
  <c r="M39" i="3" s="1"/>
  <c r="B39" i="3"/>
  <c r="F39" i="3"/>
  <c r="G39" i="3"/>
  <c r="K39" i="3"/>
  <c r="L39" i="3"/>
  <c r="E43" i="7" l="1"/>
  <c r="Z10" i="6"/>
  <c r="Q10" i="6"/>
  <c r="Y29" i="6"/>
  <c r="S9" i="6"/>
  <c r="R10" i="6"/>
  <c r="R13" i="6"/>
  <c r="Q14" i="6"/>
  <c r="Q21" i="6"/>
  <c r="Q29" i="6"/>
  <c r="AA21" i="6"/>
  <c r="V5" i="6"/>
  <c r="T8" i="6"/>
  <c r="Z9" i="6"/>
  <c r="U10" i="6"/>
  <c r="T12" i="6"/>
  <c r="S13" i="6"/>
  <c r="R14" i="6"/>
  <c r="AB16" i="6"/>
  <c r="Y19" i="6"/>
  <c r="R21" i="6"/>
  <c r="R29" i="6"/>
  <c r="Q33" i="6"/>
  <c r="Q18" i="6"/>
  <c r="U22" i="6"/>
  <c r="AA4" i="6"/>
  <c r="AA9" i="6"/>
  <c r="U11" i="6"/>
  <c r="AA13" i="6"/>
  <c r="U14" i="6"/>
  <c r="Y15" i="6"/>
  <c r="S17" i="6"/>
  <c r="R18" i="6"/>
  <c r="Q19" i="6"/>
  <c r="W21" i="6"/>
  <c r="R25" i="6"/>
  <c r="Y25" i="6"/>
  <c r="Q27" i="6"/>
  <c r="AB28" i="6"/>
  <c r="S29" i="6"/>
  <c r="AA29" i="6"/>
  <c r="Q31" i="6"/>
  <c r="X32" i="6"/>
  <c r="V33" i="6"/>
  <c r="U34" i="6"/>
  <c r="Z18" i="6"/>
  <c r="V25" i="6"/>
  <c r="Q25" i="6"/>
  <c r="W25" i="6"/>
  <c r="T32" i="6"/>
  <c r="R9" i="6"/>
  <c r="Y10" i="6"/>
  <c r="Y14" i="6"/>
  <c r="Y17" i="6"/>
  <c r="Y18" i="6"/>
  <c r="U19" i="6"/>
  <c r="S25" i="6"/>
  <c r="AA25" i="6"/>
  <c r="U27" i="6"/>
  <c r="V29" i="6"/>
  <c r="U31" i="6"/>
  <c r="W33" i="6"/>
  <c r="U6" i="6"/>
  <c r="W5" i="6"/>
  <c r="V6" i="6"/>
  <c r="Y11" i="6"/>
  <c r="U17" i="6"/>
  <c r="Q23" i="6"/>
  <c r="Q26" i="6"/>
  <c r="Q30" i="6"/>
  <c r="Q35" i="6"/>
  <c r="S4" i="6"/>
  <c r="R5" i="6"/>
  <c r="Z5" i="6"/>
  <c r="R6" i="6"/>
  <c r="W6" i="6"/>
  <c r="V9" i="6"/>
  <c r="V10" i="6"/>
  <c r="Q11" i="6"/>
  <c r="AB11" i="6"/>
  <c r="V13" i="6"/>
  <c r="V14" i="6"/>
  <c r="Q15" i="6"/>
  <c r="T16" i="6"/>
  <c r="Q17" i="6"/>
  <c r="V17" i="6"/>
  <c r="AA17" i="6"/>
  <c r="U18" i="6"/>
  <c r="S21" i="6"/>
  <c r="Y21" i="6"/>
  <c r="Q22" i="6"/>
  <c r="Y22" i="6"/>
  <c r="U23" i="6"/>
  <c r="U25" i="6"/>
  <c r="Z25" i="6"/>
  <c r="R26" i="6"/>
  <c r="Z26" i="6"/>
  <c r="Y27" i="6"/>
  <c r="U29" i="6"/>
  <c r="Z29" i="6"/>
  <c r="R30" i="6"/>
  <c r="Z30" i="6"/>
  <c r="Y31" i="6"/>
  <c r="S33" i="6"/>
  <c r="Y33" i="6"/>
  <c r="Q34" i="6"/>
  <c r="Y34" i="6"/>
  <c r="U35" i="6"/>
  <c r="Z6" i="6"/>
  <c r="V26" i="6"/>
  <c r="Q6" i="6"/>
  <c r="AA6" i="6"/>
  <c r="Z17" i="6"/>
  <c r="V22" i="6"/>
  <c r="Y26" i="6"/>
  <c r="Y30" i="6"/>
  <c r="V34" i="6"/>
  <c r="W4" i="6"/>
  <c r="S5" i="6"/>
  <c r="AA5" i="6"/>
  <c r="S6" i="6"/>
  <c r="Y6" i="6"/>
  <c r="W9" i="6"/>
  <c r="W13" i="6"/>
  <c r="U15" i="6"/>
  <c r="R17" i="6"/>
  <c r="W17" i="6"/>
  <c r="V18" i="6"/>
  <c r="U21" i="6"/>
  <c r="Z21" i="6"/>
  <c r="R22" i="6"/>
  <c r="Z22" i="6"/>
  <c r="Y23" i="6"/>
  <c r="U26" i="6"/>
  <c r="U30" i="6"/>
  <c r="U33" i="6"/>
  <c r="Z33" i="6"/>
  <c r="R34" i="6"/>
  <c r="Z34" i="6"/>
  <c r="Y35" i="6"/>
  <c r="T3" i="6"/>
  <c r="T7" i="6"/>
  <c r="Q3" i="6"/>
  <c r="U3" i="6"/>
  <c r="Y3" i="6"/>
  <c r="T4" i="6"/>
  <c r="X4" i="6"/>
  <c r="AB4" i="6"/>
  <c r="Q7" i="6"/>
  <c r="U7" i="6"/>
  <c r="AB7" i="6"/>
  <c r="AA24" i="6"/>
  <c r="W24" i="6"/>
  <c r="S24" i="6"/>
  <c r="Z24" i="6"/>
  <c r="V24" i="6"/>
  <c r="R24" i="6"/>
  <c r="Y24" i="6"/>
  <c r="U24" i="6"/>
  <c r="Q24" i="6"/>
  <c r="X3" i="6"/>
  <c r="Y7" i="6"/>
  <c r="AA20" i="6"/>
  <c r="W20" i="6"/>
  <c r="S20" i="6"/>
  <c r="Z20" i="6"/>
  <c r="V20" i="6"/>
  <c r="R20" i="6"/>
  <c r="Y20" i="6"/>
  <c r="U20" i="6"/>
  <c r="Q20" i="6"/>
  <c r="R3" i="6"/>
  <c r="V3" i="6"/>
  <c r="Z3" i="6"/>
  <c r="Q4" i="6"/>
  <c r="U4" i="6"/>
  <c r="Y4" i="6"/>
  <c r="T5" i="6"/>
  <c r="X5" i="6"/>
  <c r="AB5" i="6"/>
  <c r="R7" i="6"/>
  <c r="Z8" i="6"/>
  <c r="V8" i="6"/>
  <c r="R8" i="6"/>
  <c r="Y8" i="6"/>
  <c r="U8" i="6"/>
  <c r="Q8" i="6"/>
  <c r="X8" i="6"/>
  <c r="Z12" i="6"/>
  <c r="V12" i="6"/>
  <c r="R12" i="6"/>
  <c r="Y12" i="6"/>
  <c r="U12" i="6"/>
  <c r="Q12" i="6"/>
  <c r="X12" i="6"/>
  <c r="X20" i="6"/>
  <c r="T24" i="6"/>
  <c r="AA28" i="6"/>
  <c r="W28" i="6"/>
  <c r="S28" i="6"/>
  <c r="Z28" i="6"/>
  <c r="V28" i="6"/>
  <c r="R28" i="6"/>
  <c r="Y28" i="6"/>
  <c r="U28" i="6"/>
  <c r="Q28" i="6"/>
  <c r="AB3" i="6"/>
  <c r="AA7" i="6"/>
  <c r="W7" i="6"/>
  <c r="Z7" i="6"/>
  <c r="S3" i="6"/>
  <c r="W3" i="6"/>
  <c r="R4" i="6"/>
  <c r="V4" i="6"/>
  <c r="Q5" i="6"/>
  <c r="U5" i="6"/>
  <c r="T6" i="6"/>
  <c r="X6" i="6"/>
  <c r="S7" i="6"/>
  <c r="X7" i="6"/>
  <c r="S8" i="6"/>
  <c r="AA8" i="6"/>
  <c r="AA11" i="6"/>
  <c r="W11" i="6"/>
  <c r="S11" i="6"/>
  <c r="Z11" i="6"/>
  <c r="V11" i="6"/>
  <c r="R11" i="6"/>
  <c r="X11" i="6"/>
  <c r="S12" i="6"/>
  <c r="AA12" i="6"/>
  <c r="AA16" i="6"/>
  <c r="W16" i="6"/>
  <c r="S16" i="6"/>
  <c r="Z16" i="6"/>
  <c r="V16" i="6"/>
  <c r="R16" i="6"/>
  <c r="Y16" i="6"/>
  <c r="U16" i="6"/>
  <c r="Q16" i="6"/>
  <c r="AB20" i="6"/>
  <c r="X24" i="6"/>
  <c r="T28" i="6"/>
  <c r="AA32" i="6"/>
  <c r="W32" i="6"/>
  <c r="S32" i="6"/>
  <c r="Z32" i="6"/>
  <c r="V32" i="6"/>
  <c r="R32" i="6"/>
  <c r="Y32" i="6"/>
  <c r="U32" i="6"/>
  <c r="Q32" i="6"/>
  <c r="T9" i="6"/>
  <c r="X9" i="6"/>
  <c r="AB9" i="6"/>
  <c r="S10" i="6"/>
  <c r="W10" i="6"/>
  <c r="AA10" i="6"/>
  <c r="T13" i="6"/>
  <c r="X13" i="6"/>
  <c r="AB13" i="6"/>
  <c r="S14" i="6"/>
  <c r="W14" i="6"/>
  <c r="AA14" i="6"/>
  <c r="R15" i="6"/>
  <c r="V15" i="6"/>
  <c r="Z15" i="6"/>
  <c r="T17" i="6"/>
  <c r="X17" i="6"/>
  <c r="S18" i="6"/>
  <c r="W18" i="6"/>
  <c r="AA18" i="6"/>
  <c r="R19" i="6"/>
  <c r="V19" i="6"/>
  <c r="Z19" i="6"/>
  <c r="T21" i="6"/>
  <c r="X21" i="6"/>
  <c r="S22" i="6"/>
  <c r="W22" i="6"/>
  <c r="AA22" i="6"/>
  <c r="R23" i="6"/>
  <c r="V23" i="6"/>
  <c r="Z23" i="6"/>
  <c r="T25" i="6"/>
  <c r="X25" i="6"/>
  <c r="S26" i="6"/>
  <c r="W26" i="6"/>
  <c r="AA26" i="6"/>
  <c r="R27" i="6"/>
  <c r="V27" i="6"/>
  <c r="Z27" i="6"/>
  <c r="T29" i="6"/>
  <c r="X29" i="6"/>
  <c r="S30" i="6"/>
  <c r="W30" i="6"/>
  <c r="AA30" i="6"/>
  <c r="R31" i="6"/>
  <c r="V31" i="6"/>
  <c r="Z31" i="6"/>
  <c r="T33" i="6"/>
  <c r="X33" i="6"/>
  <c r="S34" i="6"/>
  <c r="W34" i="6"/>
  <c r="AA34" i="6"/>
  <c r="R35" i="6"/>
  <c r="V35" i="6"/>
  <c r="Z35" i="6"/>
  <c r="Q9" i="6"/>
  <c r="U9" i="6"/>
  <c r="T10" i="6"/>
  <c r="X10" i="6"/>
  <c r="Q13" i="6"/>
  <c r="U13" i="6"/>
  <c r="T14" i="6"/>
  <c r="X14" i="6"/>
  <c r="S15" i="6"/>
  <c r="W15" i="6"/>
  <c r="AA15" i="6"/>
  <c r="T18" i="6"/>
  <c r="X18" i="6"/>
  <c r="S19" i="6"/>
  <c r="W19" i="6"/>
  <c r="AA19" i="6"/>
  <c r="T22" i="6"/>
  <c r="X22" i="6"/>
  <c r="S23" i="6"/>
  <c r="W23" i="6"/>
  <c r="AA23" i="6"/>
  <c r="T26" i="6"/>
  <c r="X26" i="6"/>
  <c r="S27" i="6"/>
  <c r="W27" i="6"/>
  <c r="AA27" i="6"/>
  <c r="T30" i="6"/>
  <c r="X30" i="6"/>
  <c r="S31" i="6"/>
  <c r="W31" i="6"/>
  <c r="AA31" i="6"/>
  <c r="T34" i="6"/>
  <c r="X34" i="6"/>
  <c r="S35" i="6"/>
  <c r="W35" i="6"/>
  <c r="AA35" i="6"/>
  <c r="T15" i="6"/>
  <c r="X15" i="6"/>
  <c r="T19" i="6"/>
  <c r="X19" i="6"/>
  <c r="T23" i="6"/>
  <c r="X23" i="6"/>
  <c r="T27" i="6"/>
  <c r="X27" i="6"/>
  <c r="T31" i="6"/>
  <c r="X31" i="6"/>
  <c r="T35" i="6"/>
  <c r="X35" i="6"/>
  <c r="J39" i="3"/>
  <c r="D39" i="3"/>
  <c r="H39" i="3"/>
  <c r="E44" i="7" l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8" i="7" s="1"/>
  <c r="C60" i="7" s="1"/>
</calcChain>
</file>

<file path=xl/sharedStrings.xml><?xml version="1.0" encoding="utf-8"?>
<sst xmlns="http://schemas.openxmlformats.org/spreadsheetml/2006/main" count="358" uniqueCount="138">
  <si>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</si>
  <si>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</si>
  <si>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</si>
  <si>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</si>
  <si>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</si>
  <si>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</si>
  <si>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</si>
  <si>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</si>
  <si>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</si>
  <si>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</si>
  <si>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</si>
  <si>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</si>
  <si>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</si>
  <si>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</si>
  <si>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</si>
  <si>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</si>
  <si>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</si>
  <si>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PC</t>
  </si>
  <si>
    <t>MEANG</t>
  </si>
  <si>
    <t>MEANG-MEANP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</si>
  <si>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</si>
  <si>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</si>
  <si>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</si>
  <si>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</si>
  <si>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</si>
  <si>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</si>
  <si>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</si>
  <si>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</si>
  <si>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</si>
  <si>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</si>
  <si>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</si>
  <si>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</si>
  <si>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</si>
  <si>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</si>
  <si>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</si>
  <si>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</si>
  <si>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</si>
  <si>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Health</t>
  </si>
  <si>
    <t>Communications</t>
  </si>
  <si>
    <t>Education</t>
  </si>
  <si>
    <t>Housing</t>
  </si>
  <si>
    <t xml:space="preserve">Food and non-alcoholic beverages       </t>
  </si>
  <si>
    <t xml:space="preserve">Alcoholic beverages         </t>
  </si>
  <si>
    <t xml:space="preserve">Tobacco          </t>
  </si>
  <si>
    <t xml:space="preserve">Clothing and footwear        </t>
  </si>
  <si>
    <t xml:space="preserve">Housing including electricity,gas and household furnishings     </t>
  </si>
  <si>
    <t xml:space="preserve">Health          </t>
  </si>
  <si>
    <t xml:space="preserve">Transportation aggregate, owned and purchased      </t>
  </si>
  <si>
    <t xml:space="preserve">Communications          </t>
  </si>
  <si>
    <t xml:space="preserve">Recreation and culture        </t>
  </si>
  <si>
    <t xml:space="preserve">Education          </t>
  </si>
  <si>
    <t>Services aggregate including Restaurants and hotels and Miscellaneous goods and services</t>
  </si>
  <si>
    <t xml:space="preserve">Final consumption expenditure of resident households abroad    </t>
  </si>
  <si>
    <t>Consumption</t>
  </si>
  <si>
    <t>Australia</t>
  </si>
  <si>
    <t>Canada</t>
  </si>
  <si>
    <t>SUM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</si>
  <si>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</si>
  <si>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</si>
  <si>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</si>
  <si>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</si>
  <si>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</si>
  <si>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</si>
  <si>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</si>
  <si>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</si>
  <si>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</si>
  <si>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</si>
  <si>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</si>
  <si>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</si>
  <si>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Difference</t>
  </si>
  <si>
    <t>Quantity share in 2017 Australia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</si>
  <si>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</si>
  <si>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</si>
  <si>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</si>
  <si>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</si>
  <si>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</si>
  <si>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</si>
  <si>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</si>
  <si>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</si>
  <si>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</si>
  <si>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</si>
  <si>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</si>
  <si>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</si>
  <si>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Mean share</t>
  </si>
  <si>
    <t>Value share</t>
  </si>
  <si>
    <t xml:space="preserve">Transportation  </t>
  </si>
  <si>
    <t>Services aggregate</t>
  </si>
  <si>
    <t>Expenses abroad (tourism)</t>
  </si>
  <si>
    <t>Mean share of nominal consumption</t>
  </si>
  <si>
    <t>Average share of nominal consumption</t>
  </si>
  <si>
    <t>Average price growth minus average price growth of aggregate consumption (Australia)</t>
  </si>
  <si>
    <t>Consumption category</t>
  </si>
  <si>
    <t>P18</t>
  </si>
  <si>
    <t>P19</t>
  </si>
  <si>
    <t>P20</t>
  </si>
  <si>
    <t>Actual rentals for housing</t>
  </si>
  <si>
    <t>Imputed rentals for housing</t>
  </si>
  <si>
    <t>Maintenance and repair</t>
  </si>
  <si>
    <t>Water</t>
  </si>
  <si>
    <t>Electricity, gas</t>
  </si>
  <si>
    <t>Furnishing</t>
  </si>
  <si>
    <t>Purchase o vehicles</t>
  </si>
  <si>
    <t>Opeation of personal transport equip</t>
  </si>
  <si>
    <t>Transport services</t>
  </si>
  <si>
    <t>Recreation and culture</t>
  </si>
  <si>
    <t>Restaurants and hotels</t>
  </si>
  <si>
    <t>Misc</t>
  </si>
  <si>
    <t>Tourism</t>
  </si>
  <si>
    <t>EU1</t>
  </si>
  <si>
    <t>EU2</t>
  </si>
  <si>
    <t>EU3</t>
  </si>
  <si>
    <t>EU4</t>
  </si>
  <si>
    <t>EU5</t>
  </si>
  <si>
    <t>EU6</t>
  </si>
  <si>
    <t>EU7</t>
  </si>
  <si>
    <t>EU8</t>
  </si>
  <si>
    <t>EU9</t>
  </si>
  <si>
    <t>EU10</t>
  </si>
  <si>
    <t>EU11</t>
  </si>
  <si>
    <t>EU12</t>
  </si>
  <si>
    <t>EU13</t>
  </si>
  <si>
    <t>E1P1</t>
  </si>
  <si>
    <t>E2P2</t>
  </si>
  <si>
    <t>E3P3</t>
  </si>
  <si>
    <t>E4P4</t>
  </si>
  <si>
    <t>E5P5</t>
  </si>
  <si>
    <t>E6P6</t>
  </si>
  <si>
    <t>E7P7</t>
  </si>
  <si>
    <t>E8P8</t>
  </si>
  <si>
    <t>E9P9</t>
  </si>
  <si>
    <t>E10P10</t>
  </si>
  <si>
    <t>E11P11</t>
  </si>
  <si>
    <t>E12P12</t>
  </si>
  <si>
    <t>Q18</t>
  </si>
  <si>
    <t>Q19</t>
  </si>
  <si>
    <t>Q20</t>
  </si>
  <si>
    <t>C</t>
  </si>
  <si>
    <t>P5G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</si>
</sst>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Quantity!$A$3:$A$35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Quantity!$U$3:$U$35</c:f>
              <c:numCache>
                <c:formatCode>General</c:formatCode>
                <c:ptCount val="33"/>
                <c:pt idx="0">
                  <c:v>0.2610295248387689</c:v>
                </c:pt>
                <c:pt idx="1">
                  <c:v>0.262097888817379</c:v>
                </c:pt>
                <c:pt idx="2">
                  <c:v>0.26254663405737028</c:v>
                </c:pt>
                <c:pt idx="3">
                  <c:v>0.25914697500072781</c:v>
                </c:pt>
                <c:pt idx="4">
                  <c:v>0.25738620980188431</c:v>
                </c:pt>
                <c:pt idx="5">
                  <c:v>0.25955210779542065</c:v>
                </c:pt>
                <c:pt idx="6">
                  <c:v>0.26247680533837092</c:v>
                </c:pt>
                <c:pt idx="7">
                  <c:v>0.26528190605928725</c:v>
                </c:pt>
                <c:pt idx="8">
                  <c:v>0.26700425714833714</c:v>
                </c:pt>
                <c:pt idx="9">
                  <c:v>0.26379336980171947</c:v>
                </c:pt>
                <c:pt idx="10">
                  <c:v>0.26085231698261202</c:v>
                </c:pt>
                <c:pt idx="11">
                  <c:v>0.25847540070416969</c:v>
                </c:pt>
                <c:pt idx="12">
                  <c:v>0.25332790941025063</c:v>
                </c:pt>
                <c:pt idx="13">
                  <c:v>0.24643199122672138</c:v>
                </c:pt>
                <c:pt idx="14">
                  <c:v>0.24702547205837333</c:v>
                </c:pt>
                <c:pt idx="15">
                  <c:v>0.2456987969288808</c:v>
                </c:pt>
                <c:pt idx="16">
                  <c:v>0.24701504485684736</c:v>
                </c:pt>
                <c:pt idx="17">
                  <c:v>0.24559417375392151</c:v>
                </c:pt>
                <c:pt idx="18">
                  <c:v>0.24097468042314737</c:v>
                </c:pt>
                <c:pt idx="19">
                  <c:v>0.23738358563345838</c:v>
                </c:pt>
                <c:pt idx="20">
                  <c:v>0.23420120178637471</c:v>
                </c:pt>
                <c:pt idx="21">
                  <c:v>0.23006518863263259</c:v>
                </c:pt>
                <c:pt idx="22">
                  <c:v>0.22488829350291192</c:v>
                </c:pt>
                <c:pt idx="23">
                  <c:v>0.22984556186882862</c:v>
                </c:pt>
                <c:pt idx="24">
                  <c:v>0.22642646371391839</c:v>
                </c:pt>
                <c:pt idx="25">
                  <c:v>0.22161860443253661</c:v>
                </c:pt>
                <c:pt idx="26">
                  <c:v>0.21883841193744946</c:v>
                </c:pt>
                <c:pt idx="27">
                  <c:v>0.21844197156685063</c:v>
                </c:pt>
                <c:pt idx="28">
                  <c:v>0.21784195524761366</c:v>
                </c:pt>
                <c:pt idx="29">
                  <c:v>0.21855942243319104</c:v>
                </c:pt>
                <c:pt idx="30">
                  <c:v>0.21724180737632498</c:v>
                </c:pt>
                <c:pt idx="31">
                  <c:v>0.2162124083517965</c:v>
                </c:pt>
                <c:pt idx="32">
                  <c:v>0.2144939660670587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F-4B72-9F8F-8912A3DC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and imputed rents price 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 cons price'!$A$3:$A$35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'17 cons price'!$F$3:$F$35</c:f>
              <c:numCache>
                <c:formatCode>General</c:formatCode>
                <c:ptCount val="33"/>
                <c:pt idx="0">
                  <c:v>1</c:v>
                </c:pt>
                <c:pt idx="1">
                  <c:v>1.0794299999999999</c:v>
                </c:pt>
                <c:pt idx="2">
                  <c:v>1.1890799999999999</c:v>
                </c:pt>
                <c:pt idx="3">
                  <c:v>1.3138399999999999</c:v>
                </c:pt>
                <c:pt idx="4">
                  <c:v>1.4177200000000001</c:v>
                </c:pt>
                <c:pt idx="5">
                  <c:v>1.4859500000000001</c:v>
                </c:pt>
                <c:pt idx="6">
                  <c:v>1.5118199999999999</c:v>
                </c:pt>
                <c:pt idx="7">
                  <c:v>1.51406</c:v>
                </c:pt>
                <c:pt idx="8">
                  <c:v>1.51468</c:v>
                </c:pt>
                <c:pt idx="9">
                  <c:v>1.51966</c:v>
                </c:pt>
                <c:pt idx="10">
                  <c:v>1.54735</c:v>
                </c:pt>
                <c:pt idx="11">
                  <c:v>1.5846899999999999</c:v>
                </c:pt>
                <c:pt idx="12">
                  <c:v>1.63418</c:v>
                </c:pt>
                <c:pt idx="13">
                  <c:v>1.6729400000000001</c:v>
                </c:pt>
                <c:pt idx="14">
                  <c:v>1.7158</c:v>
                </c:pt>
                <c:pt idx="15">
                  <c:v>1.7695700000000001</c:v>
                </c:pt>
                <c:pt idx="16">
                  <c:v>1.8322700000000001</c:v>
                </c:pt>
                <c:pt idx="17">
                  <c:v>1.89978</c:v>
                </c:pt>
                <c:pt idx="18">
                  <c:v>1.9697899999999999</c:v>
                </c:pt>
                <c:pt idx="19">
                  <c:v>2.04955</c:v>
                </c:pt>
                <c:pt idx="20">
                  <c:v>2.1448900000000002</c:v>
                </c:pt>
                <c:pt idx="21">
                  <c:v>2.2624900000000001</c:v>
                </c:pt>
                <c:pt idx="22">
                  <c:v>2.4019599999999999</c:v>
                </c:pt>
                <c:pt idx="23">
                  <c:v>2.5822099999999999</c:v>
                </c:pt>
                <c:pt idx="24">
                  <c:v>2.69747</c:v>
                </c:pt>
                <c:pt idx="25">
                  <c:v>2.8012000000000001</c:v>
                </c:pt>
                <c:pt idx="26">
                  <c:v>2.92082</c:v>
                </c:pt>
                <c:pt idx="27">
                  <c:v>3.0235699999999999</c:v>
                </c:pt>
                <c:pt idx="28">
                  <c:v>3.0965099999999999</c:v>
                </c:pt>
                <c:pt idx="29">
                  <c:v>3.1664500000000002</c:v>
                </c:pt>
                <c:pt idx="30">
                  <c:v>3.1968000000000001</c:v>
                </c:pt>
                <c:pt idx="31">
                  <c:v>3.23828</c:v>
                </c:pt>
                <c:pt idx="32">
                  <c:v>3.2886199999999999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9-4C91-8AB5-B4E2E61BB463}"/>
            </c:ext>
          </c:extLst>
        </c:ser>
        <c:ser>
          <c:idx val="1"/>
          <c:order val="1"/>
          <c:tx>
            <c:v>Consumption price 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 cons price'!$A$3:$A$35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'17 cons price'!$Z$3:$Z$35</c:f>
              <c:numCache>
                <c:formatCode>General</c:formatCode>
                <c:ptCount val="33"/>
                <c:pt idx="0">
                  <c:v>1</c:v>
                </c:pt>
                <c:pt idx="1">
                  <c:v>1.0590443965680845</c:v>
                </c:pt>
                <c:pt idx="2">
                  <c:v>1.102748584006799</c:v>
                </c:pt>
                <c:pt idx="3">
                  <c:v>1.170527860748666</c:v>
                </c:pt>
                <c:pt idx="4">
                  <c:v>1.2418699631476036</c:v>
                </c:pt>
                <c:pt idx="5">
                  <c:v>1.303864989670219</c:v>
                </c:pt>
                <c:pt idx="6">
                  <c:v>1.3560681526771594</c:v>
                </c:pt>
                <c:pt idx="7">
                  <c:v>1.3797704699717446</c:v>
                </c:pt>
                <c:pt idx="8">
                  <c:v>1.3914048276363065</c:v>
                </c:pt>
                <c:pt idx="9">
                  <c:v>1.4022486472247089</c:v>
                </c:pt>
                <c:pt idx="10">
                  <c:v>1.4302103183191428</c:v>
                </c:pt>
                <c:pt idx="11">
                  <c:v>1.4484442235797528</c:v>
                </c:pt>
                <c:pt idx="12">
                  <c:v>1.4736459239027297</c:v>
                </c:pt>
                <c:pt idx="13">
                  <c:v>1.5196303549528534</c:v>
                </c:pt>
                <c:pt idx="14">
                  <c:v>1.5526544860962075</c:v>
                </c:pt>
                <c:pt idx="15">
                  <c:v>1.6278863123296545</c:v>
                </c:pt>
                <c:pt idx="16">
                  <c:v>1.6667797802228743</c:v>
                </c:pt>
                <c:pt idx="17">
                  <c:v>1.7241446918447392</c:v>
                </c:pt>
                <c:pt idx="18">
                  <c:v>1.7647851357727158</c:v>
                </c:pt>
                <c:pt idx="19">
                  <c:v>1.838087747464183</c:v>
                </c:pt>
                <c:pt idx="20">
                  <c:v>1.9164100874166703</c:v>
                </c:pt>
                <c:pt idx="21">
                  <c:v>2.0102201868485134</c:v>
                </c:pt>
                <c:pt idx="22">
                  <c:v>2.1017529333487173</c:v>
                </c:pt>
                <c:pt idx="23">
                  <c:v>2.2032459568816156</c:v>
                </c:pt>
                <c:pt idx="24">
                  <c:v>2.288081124037058</c:v>
                </c:pt>
                <c:pt idx="25">
                  <c:v>2.3838606561641988</c:v>
                </c:pt>
                <c:pt idx="26">
                  <c:v>2.4583396488402216</c:v>
                </c:pt>
                <c:pt idx="27">
                  <c:v>2.491044548391613</c:v>
                </c:pt>
                <c:pt idx="28">
                  <c:v>2.5322028010435598</c:v>
                </c:pt>
                <c:pt idx="29">
                  <c:v>2.564296887391432</c:v>
                </c:pt>
                <c:pt idx="30">
                  <c:v>2.5980713384576282</c:v>
                </c:pt>
                <c:pt idx="31">
                  <c:v>2.6187221033691999</c:v>
                </c:pt>
                <c:pt idx="32">
                  <c:v>2.6611673369273277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9-4C91-8AB5-B4E2E61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elast'!$B$1:$B$2</c:f>
              <c:strCache>
                <c:ptCount val="2"/>
                <c:pt idx="0">
                  <c:v>EU1</c:v>
                </c:pt>
                <c:pt idx="1">
                  <c:v>Food and non-alcoholic beverages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elast'!$B$3:$B$35</c:f>
              <c:numCache>
                <c:formatCode>General</c:formatCode>
                <c:ptCount val="33"/>
                <c:pt idx="0">
                  <c:v>0.48970000000000002</c:v>
                </c:pt>
                <c:pt idx="1">
                  <c:v>0.48759999999999998</c:v>
                </c:pt>
                <c:pt idx="2">
                  <c:v>0.49099999999999999</c:v>
                </c:pt>
                <c:pt idx="3">
                  <c:v>0.47839999999999999</c:v>
                </c:pt>
                <c:pt idx="4">
                  <c:v>0.48080000000000001</c:v>
                </c:pt>
                <c:pt idx="5">
                  <c:v>0.48</c:v>
                </c:pt>
                <c:pt idx="6">
                  <c:v>0.48049999999999998</c:v>
                </c:pt>
                <c:pt idx="7">
                  <c:v>0.48559999999999998</c:v>
                </c:pt>
                <c:pt idx="8">
                  <c:v>0.48870000000000002</c:v>
                </c:pt>
                <c:pt idx="9">
                  <c:v>0.49809999999999999</c:v>
                </c:pt>
                <c:pt idx="10">
                  <c:v>0.50139999999999996</c:v>
                </c:pt>
                <c:pt idx="11">
                  <c:v>0.49230000000000002</c:v>
                </c:pt>
                <c:pt idx="12">
                  <c:v>0.50960000000000005</c:v>
                </c:pt>
                <c:pt idx="13">
                  <c:v>0.61990000000000001</c:v>
                </c:pt>
                <c:pt idx="14">
                  <c:v>0.62549999999999994</c:v>
                </c:pt>
                <c:pt idx="15">
                  <c:v>0.64139999999999997</c:v>
                </c:pt>
                <c:pt idx="16">
                  <c:v>0.64419999999999999</c:v>
                </c:pt>
                <c:pt idx="17">
                  <c:v>1.0203</c:v>
                </c:pt>
                <c:pt idx="18">
                  <c:v>1.0199</c:v>
                </c:pt>
                <c:pt idx="19">
                  <c:v>1.0193000000000001</c:v>
                </c:pt>
                <c:pt idx="20">
                  <c:v>1.0192000000000001</c:v>
                </c:pt>
                <c:pt idx="21">
                  <c:v>1.0193000000000001</c:v>
                </c:pt>
                <c:pt idx="22">
                  <c:v>1.0190999999999999</c:v>
                </c:pt>
                <c:pt idx="23">
                  <c:v>1.0189999999999999</c:v>
                </c:pt>
                <c:pt idx="24">
                  <c:v>1.0187999999999999</c:v>
                </c:pt>
                <c:pt idx="25">
                  <c:v>1.0186999999999999</c:v>
                </c:pt>
                <c:pt idx="26">
                  <c:v>1.0185</c:v>
                </c:pt>
                <c:pt idx="27">
                  <c:v>1.0182</c:v>
                </c:pt>
                <c:pt idx="28">
                  <c:v>1.018</c:v>
                </c:pt>
                <c:pt idx="29">
                  <c:v>1.0181</c:v>
                </c:pt>
                <c:pt idx="30">
                  <c:v>1.0177</c:v>
                </c:pt>
                <c:pt idx="31">
                  <c:v>1.0177</c:v>
                </c:pt>
                <c:pt idx="32">
                  <c:v>1.0172000000000001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9-4862-BAA3-E0E95BF313FE}"/>
            </c:ext>
          </c:extLst>
        </c:ser>
        <c:ser>
          <c:idx val="1"/>
          <c:order val="1"/>
          <c:tx>
            <c:strRef>
              <c:f>'income elast'!$C$1:$C$2</c:f>
              <c:strCache>
                <c:ptCount val="2"/>
                <c:pt idx="0">
                  <c:v>EU2</c:v>
                </c:pt>
                <c:pt idx="1">
                  <c:v>Alcoholic beverages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'income elast'!$C$3:$C$35</c:f>
              <c:numCache>
                <c:formatCode>General</c:formatCode>
                <c:ptCount val="33"/>
                <c:pt idx="0">
                  <c:v>2.0991</c:v>
                </c:pt>
                <c:pt idx="1">
                  <c:v>2.0956000000000001</c:v>
                </c:pt>
                <c:pt idx="2">
                  <c:v>2.0920000000000001</c:v>
                </c:pt>
                <c:pt idx="3">
                  <c:v>2.0556000000000001</c:v>
                </c:pt>
                <c:pt idx="4">
                  <c:v>2.0209999999999999</c:v>
                </c:pt>
                <c:pt idx="5">
                  <c:v>2.0859999999999999</c:v>
                </c:pt>
                <c:pt idx="6">
                  <c:v>2.0842999999999998</c:v>
                </c:pt>
                <c:pt idx="7">
                  <c:v>2.0546000000000002</c:v>
                </c:pt>
                <c:pt idx="8">
                  <c:v>2.0449000000000002</c:v>
                </c:pt>
                <c:pt idx="9">
                  <c:v>1.9935</c:v>
                </c:pt>
                <c:pt idx="10">
                  <c:v>1.9877</c:v>
                </c:pt>
                <c:pt idx="11">
                  <c:v>2.0190999999999999</c:v>
                </c:pt>
                <c:pt idx="12">
                  <c:v>1.9198</c:v>
                </c:pt>
                <c:pt idx="13">
                  <c:v>1.409</c:v>
                </c:pt>
                <c:pt idx="14">
                  <c:v>1.3955</c:v>
                </c:pt>
                <c:pt idx="15">
                  <c:v>1.3879999999999999</c:v>
                </c:pt>
                <c:pt idx="16">
                  <c:v>1.3789</c:v>
                </c:pt>
                <c:pt idx="17">
                  <c:v>2.7145000000000001</c:v>
                </c:pt>
                <c:pt idx="18">
                  <c:v>2.6556999999999999</c:v>
                </c:pt>
                <c:pt idx="19">
                  <c:v>2.5785999999999998</c:v>
                </c:pt>
                <c:pt idx="20">
                  <c:v>2.5261</c:v>
                </c:pt>
                <c:pt idx="21">
                  <c:v>2.4771999999999998</c:v>
                </c:pt>
                <c:pt idx="22">
                  <c:v>2.4357000000000002</c:v>
                </c:pt>
                <c:pt idx="23">
                  <c:v>2.4485000000000001</c:v>
                </c:pt>
                <c:pt idx="24">
                  <c:v>2.4077999999999999</c:v>
                </c:pt>
                <c:pt idx="25">
                  <c:v>2.3914</c:v>
                </c:pt>
                <c:pt idx="26">
                  <c:v>2.3748</c:v>
                </c:pt>
                <c:pt idx="27">
                  <c:v>2.3803999999999998</c:v>
                </c:pt>
                <c:pt idx="28">
                  <c:v>2.3656999999999999</c:v>
                </c:pt>
                <c:pt idx="29">
                  <c:v>2.3628999999999998</c:v>
                </c:pt>
                <c:pt idx="30">
                  <c:v>2.3218000000000001</c:v>
                </c:pt>
                <c:pt idx="31">
                  <c:v>2.3180999999999998</c:v>
                </c:pt>
                <c:pt idx="32">
                  <c:v>2.319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9-4862-BAA3-E0E95BF313FE}"/>
            </c:ext>
          </c:extLst>
        </c:ser>
        <c:ser>
          <c:idx val="2"/>
          <c:order val="2"/>
          <c:tx>
            <c:strRef>
              <c:f>'income elast'!$D$1:$D$2</c:f>
              <c:strCache>
                <c:ptCount val="2"/>
                <c:pt idx="0">
                  <c:v>EU3</c:v>
                </c:pt>
                <c:pt idx="1">
                  <c:v>Tobacco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'income elast'!$D$3:$D$35</c:f>
              <c:numCache>
                <c:formatCode>General</c:formatCode>
                <c:ptCount val="33"/>
                <c:pt idx="0">
                  <c:v>-1.6877</c:v>
                </c:pt>
                <c:pt idx="1">
                  <c:v>-1.7341</c:v>
                </c:pt>
                <c:pt idx="2">
                  <c:v>-1.8288</c:v>
                </c:pt>
                <c:pt idx="3">
                  <c:v>-2.0430000000000001</c:v>
                </c:pt>
                <c:pt idx="4">
                  <c:v>-2.2570999999999999</c:v>
                </c:pt>
                <c:pt idx="5">
                  <c:v>-2.1373000000000002</c:v>
                </c:pt>
                <c:pt idx="6">
                  <c:v>-2.1928999999999998</c:v>
                </c:pt>
                <c:pt idx="7">
                  <c:v>-2.2976000000000001</c:v>
                </c:pt>
                <c:pt idx="8">
                  <c:v>-2.4131</c:v>
                </c:pt>
                <c:pt idx="9">
                  <c:v>-2.7172000000000001</c:v>
                </c:pt>
                <c:pt idx="10">
                  <c:v>-3.0124</c:v>
                </c:pt>
                <c:pt idx="11">
                  <c:v>-3.3193000000000001</c:v>
                </c:pt>
                <c:pt idx="12">
                  <c:v>-3.8864999999999998</c:v>
                </c:pt>
                <c:pt idx="13">
                  <c:v>0.76049999999999995</c:v>
                </c:pt>
                <c:pt idx="14">
                  <c:v>0.76359999999999995</c:v>
                </c:pt>
                <c:pt idx="15">
                  <c:v>0.76570000000000005</c:v>
                </c:pt>
                <c:pt idx="16">
                  <c:v>0.77080000000000004</c:v>
                </c:pt>
                <c:pt idx="17">
                  <c:v>-0.40039999999999998</c:v>
                </c:pt>
                <c:pt idx="18">
                  <c:v>-0.44919999999999999</c:v>
                </c:pt>
                <c:pt idx="19">
                  <c:v>-0.47720000000000001</c:v>
                </c:pt>
                <c:pt idx="20">
                  <c:v>-0.5151</c:v>
                </c:pt>
                <c:pt idx="21">
                  <c:v>-0.59470000000000001</c:v>
                </c:pt>
                <c:pt idx="22">
                  <c:v>-0.68220000000000003</c:v>
                </c:pt>
                <c:pt idx="23">
                  <c:v>-0.62139999999999995</c:v>
                </c:pt>
                <c:pt idx="24">
                  <c:v>-0.67630000000000001</c:v>
                </c:pt>
                <c:pt idx="25">
                  <c:v>-0.88239999999999996</c:v>
                </c:pt>
                <c:pt idx="26">
                  <c:v>-0.97499999999999998</c:v>
                </c:pt>
                <c:pt idx="27">
                  <c:v>-0.97289999999999999</c:v>
                </c:pt>
                <c:pt idx="28">
                  <c:v>-1.1407</c:v>
                </c:pt>
                <c:pt idx="29">
                  <c:v>-1.3380000000000001</c:v>
                </c:pt>
                <c:pt idx="30">
                  <c:v>-1.6079000000000001</c:v>
                </c:pt>
                <c:pt idx="31">
                  <c:v>-1.9558</c:v>
                </c:pt>
                <c:pt idx="32">
                  <c:v>-2.4451999999999998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9-4862-BAA3-E0E95BF313FE}"/>
            </c:ext>
          </c:extLst>
        </c:ser>
        <c:ser>
          <c:idx val="3"/>
          <c:order val="3"/>
          <c:tx>
            <c:strRef>
              <c:f>'income elast'!$E$1:$E$2</c:f>
              <c:strCache>
                <c:ptCount val="2"/>
                <c:pt idx="0">
                  <c:v>EU4</c:v>
                </c:pt>
                <c:pt idx="1">
                  <c:v>Clothing and footwear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'income elast'!$E$3:$E$35</c:f>
              <c:numCache>
                <c:formatCode>General</c:formatCode>
                <c:ptCount val="33"/>
                <c:pt idx="0">
                  <c:v>-0.27700000000000002</c:v>
                </c:pt>
                <c:pt idx="1">
                  <c:v>-0.28989999999999999</c:v>
                </c:pt>
                <c:pt idx="2">
                  <c:v>-0.31580000000000003</c:v>
                </c:pt>
                <c:pt idx="3">
                  <c:v>-0.37069999999999997</c:v>
                </c:pt>
                <c:pt idx="4">
                  <c:v>-0.37580000000000002</c:v>
                </c:pt>
                <c:pt idx="5">
                  <c:v>-0.37</c:v>
                </c:pt>
                <c:pt idx="6">
                  <c:v>-0.39050000000000001</c:v>
                </c:pt>
                <c:pt idx="7">
                  <c:v>-0.39560000000000001</c:v>
                </c:pt>
                <c:pt idx="8">
                  <c:v>-0.37780000000000002</c:v>
                </c:pt>
                <c:pt idx="9">
                  <c:v>-0.39279999999999998</c:v>
                </c:pt>
                <c:pt idx="10">
                  <c:v>-0.4078</c:v>
                </c:pt>
                <c:pt idx="11">
                  <c:v>-0.45879999999999999</c:v>
                </c:pt>
                <c:pt idx="12">
                  <c:v>-0.43590000000000001</c:v>
                </c:pt>
                <c:pt idx="13">
                  <c:v>1.6322000000000001</c:v>
                </c:pt>
                <c:pt idx="14">
                  <c:v>1.5885</c:v>
                </c:pt>
                <c:pt idx="15">
                  <c:v>1.5921000000000001</c:v>
                </c:pt>
                <c:pt idx="16">
                  <c:v>1.5590999999999999</c:v>
                </c:pt>
                <c:pt idx="17">
                  <c:v>1.4673</c:v>
                </c:pt>
                <c:pt idx="18">
                  <c:v>1.4522999999999999</c:v>
                </c:pt>
                <c:pt idx="19">
                  <c:v>1.4206000000000001</c:v>
                </c:pt>
                <c:pt idx="20">
                  <c:v>1.3954</c:v>
                </c:pt>
                <c:pt idx="21">
                  <c:v>1.3748</c:v>
                </c:pt>
                <c:pt idx="22">
                  <c:v>1.3521000000000001</c:v>
                </c:pt>
                <c:pt idx="23">
                  <c:v>1.3386</c:v>
                </c:pt>
                <c:pt idx="24">
                  <c:v>1.3244</c:v>
                </c:pt>
                <c:pt idx="25">
                  <c:v>1.3117000000000001</c:v>
                </c:pt>
                <c:pt idx="26">
                  <c:v>1.3017000000000001</c:v>
                </c:pt>
                <c:pt idx="27">
                  <c:v>1.2968</c:v>
                </c:pt>
                <c:pt idx="28">
                  <c:v>1.2890999999999999</c:v>
                </c:pt>
                <c:pt idx="29">
                  <c:v>1.2862</c:v>
                </c:pt>
                <c:pt idx="30">
                  <c:v>1.2802</c:v>
                </c:pt>
                <c:pt idx="31">
                  <c:v>1.2798</c:v>
                </c:pt>
                <c:pt idx="32">
                  <c:v>1.2719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9-4862-BAA3-E0E95BF313FE}"/>
            </c:ext>
          </c:extLst>
        </c:ser>
        <c:ser>
          <c:idx val="4"/>
          <c:order val="4"/>
          <c:tx>
            <c:strRef>
              <c:f>'income elast'!$F$1:$F$2</c:f>
              <c:strCache>
                <c:ptCount val="2"/>
                <c:pt idx="0">
                  <c:v>EU5</c:v>
                </c:pt>
                <c:pt idx="1">
                  <c:v>Housing including electricity,gas and household furnishings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'income elast'!$F$3:$F$35</c:f>
              <c:numCache>
                <c:formatCode>General</c:formatCode>
                <c:ptCount val="33"/>
                <c:pt idx="0">
                  <c:v>0.94010000000000005</c:v>
                </c:pt>
                <c:pt idx="1">
                  <c:v>0.9405</c:v>
                </c:pt>
                <c:pt idx="2">
                  <c:v>0.94130000000000003</c:v>
                </c:pt>
                <c:pt idx="3">
                  <c:v>0.94269999999999998</c:v>
                </c:pt>
                <c:pt idx="4">
                  <c:v>0.94399999999999995</c:v>
                </c:pt>
                <c:pt idx="5">
                  <c:v>0.94310000000000005</c:v>
                </c:pt>
                <c:pt idx="6">
                  <c:v>0.94379999999999997</c:v>
                </c:pt>
                <c:pt idx="7">
                  <c:v>0.94430000000000003</c:v>
                </c:pt>
                <c:pt idx="8">
                  <c:v>0.94479999999999997</c:v>
                </c:pt>
                <c:pt idx="9">
                  <c:v>0.9466</c:v>
                </c:pt>
                <c:pt idx="10">
                  <c:v>0.94769999999999999</c:v>
                </c:pt>
                <c:pt idx="11">
                  <c:v>0.94850000000000001</c:v>
                </c:pt>
                <c:pt idx="12">
                  <c:v>0.95050000000000001</c:v>
                </c:pt>
                <c:pt idx="13">
                  <c:v>0.62250000000000005</c:v>
                </c:pt>
                <c:pt idx="14">
                  <c:v>0.62970000000000004</c:v>
                </c:pt>
                <c:pt idx="15">
                  <c:v>0.63719999999999999</c:v>
                </c:pt>
                <c:pt idx="16">
                  <c:v>0.6401</c:v>
                </c:pt>
                <c:pt idx="17">
                  <c:v>0.94299999999999995</c:v>
                </c:pt>
                <c:pt idx="18">
                  <c:v>0.94499999999999995</c:v>
                </c:pt>
                <c:pt idx="19">
                  <c:v>0.94640000000000002</c:v>
                </c:pt>
                <c:pt idx="20">
                  <c:v>0.94689999999999996</c:v>
                </c:pt>
                <c:pt idx="21">
                  <c:v>0.94810000000000005</c:v>
                </c:pt>
                <c:pt idx="22">
                  <c:v>0.94910000000000005</c:v>
                </c:pt>
                <c:pt idx="23">
                  <c:v>0.94830000000000003</c:v>
                </c:pt>
                <c:pt idx="24">
                  <c:v>0.94899999999999995</c:v>
                </c:pt>
                <c:pt idx="25">
                  <c:v>0.94989999999999997</c:v>
                </c:pt>
                <c:pt idx="26">
                  <c:v>0.95020000000000004</c:v>
                </c:pt>
                <c:pt idx="27">
                  <c:v>0.95009999999999994</c:v>
                </c:pt>
                <c:pt idx="28">
                  <c:v>0.95040000000000002</c:v>
                </c:pt>
                <c:pt idx="29">
                  <c:v>0.95069999999999999</c:v>
                </c:pt>
                <c:pt idx="30">
                  <c:v>0.95150000000000001</c:v>
                </c:pt>
                <c:pt idx="31">
                  <c:v>0.95189999999999997</c:v>
                </c:pt>
                <c:pt idx="32">
                  <c:v>0.95240000000000002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9-4862-BAA3-E0E95BF3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45328"/>
        <c:axId val="671844016"/>
      </c:lineChart>
      <c:catAx>
        <c:axId val="6718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4016"/>
        <c:crosses val="autoZero"/>
        <c:auto val="1"/>
        <c:lblAlgn val="ctr"/>
        <c:lblOffset val="100"/>
        <c:noMultiLvlLbl val="0"/>
      </c:catAx>
      <c:valAx>
        <c:axId val="671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207168</xdr:colOff>
      <xdr:row>8</xdr:row>
      <xdr:rowOff>76200</xdr:rowOff>
    </xdr:from>
    <xdr:to>
      <xdr:col>12</xdr:col>
      <xdr:colOff>245268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F36D4-82B6-4899-A631-D64554BB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121443</xdr:colOff>
      <xdr:row>13</xdr:row>
      <xdr:rowOff>90487</xdr:rowOff>
    </xdr:from>
    <xdr:to>
      <xdr:col>15</xdr:col>
      <xdr:colOff>159543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2F770-E240-482B-8BFD-8D43F49C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12</xdr:row>
      <xdr:rowOff>90487</xdr:rowOff>
    </xdr:from>
    <xdr:to>
      <xdr:col>13</xdr:col>
      <xdr:colOff>159543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84358-8695-4291-883C-35FED10F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es/Desktop/Diewert_Jules/Graphs/Data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tralia"/>
      <sheetName val="Canada"/>
      <sheetName val="Output"/>
      <sheetName val="Input"/>
    </sheetNames>
    <sheetDataSet>
      <sheetData sheetId="0">
        <row r="1">
          <cell r="L1" t="str">
            <v>PC</v>
          </cell>
          <cell r="M1" t="str">
            <v>PG</v>
          </cell>
          <cell r="N1" t="str">
            <v>PI</v>
          </cell>
          <cell r="O1" t="str">
            <v>PX</v>
          </cell>
          <cell r="P1" t="str">
            <v>PM</v>
          </cell>
        </row>
        <row r="2">
          <cell r="A2">
            <v>1959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</row>
        <row r="3">
          <cell r="A3">
            <v>1960</v>
          </cell>
          <cell r="L3">
            <v>1.0405690000000001</v>
          </cell>
          <cell r="M3">
            <v>1.041023</v>
          </cell>
          <cell r="N3">
            <v>1.001833</v>
          </cell>
          <cell r="O3">
            <v>0.96174890000000002</v>
          </cell>
          <cell r="P3">
            <v>1.004623</v>
          </cell>
          <cell r="Q3">
            <v>0.95732309999999998</v>
          </cell>
        </row>
        <row r="4">
          <cell r="A4">
            <v>1961</v>
          </cell>
          <cell r="L4">
            <v>1.046316</v>
          </cell>
          <cell r="M4">
            <v>1.0728230000000001</v>
          </cell>
          <cell r="N4">
            <v>0.97989380000000004</v>
          </cell>
          <cell r="O4">
            <v>0.96383030000000003</v>
          </cell>
          <cell r="P4">
            <v>0.99703330000000001</v>
          </cell>
          <cell r="Q4">
            <v>0.96669819999999995</v>
          </cell>
        </row>
        <row r="5">
          <cell r="A5">
            <v>1962</v>
          </cell>
          <cell r="L5">
            <v>1.0599879999999999</v>
          </cell>
          <cell r="M5">
            <v>1.0873649999999999</v>
          </cell>
          <cell r="N5">
            <v>0.98942600000000003</v>
          </cell>
          <cell r="O5">
            <v>0.99413030000000002</v>
          </cell>
          <cell r="P5">
            <v>1.0062260000000001</v>
          </cell>
          <cell r="Q5">
            <v>0.98797889999999999</v>
          </cell>
        </row>
        <row r="6">
          <cell r="A6">
            <v>1963</v>
          </cell>
          <cell r="L6">
            <v>1.075485</v>
          </cell>
          <cell r="M6">
            <v>1.1343749999999999</v>
          </cell>
          <cell r="N6">
            <v>1.01623</v>
          </cell>
          <cell r="O6">
            <v>1.0830880000000001</v>
          </cell>
          <cell r="P6">
            <v>0.99451089999999998</v>
          </cell>
          <cell r="Q6">
            <v>1.0890660000000001</v>
          </cell>
        </row>
        <row r="7">
          <cell r="A7">
            <v>1964</v>
          </cell>
          <cell r="L7">
            <v>1.110468</v>
          </cell>
          <cell r="M7">
            <v>1.1864440000000001</v>
          </cell>
          <cell r="N7">
            <v>1.067922</v>
          </cell>
          <cell r="O7">
            <v>1.048916</v>
          </cell>
          <cell r="P7">
            <v>1.011015</v>
          </cell>
          <cell r="Q7">
            <v>1.037487</v>
          </cell>
        </row>
        <row r="8">
          <cell r="A8">
            <v>1965</v>
          </cell>
          <cell r="L8">
            <v>1.1492169999999999</v>
          </cell>
          <cell r="M8">
            <v>1.2209159999999999</v>
          </cell>
          <cell r="N8">
            <v>1.077286</v>
          </cell>
          <cell r="O8">
            <v>1.0632490000000001</v>
          </cell>
          <cell r="P8">
            <v>1.025142</v>
          </cell>
          <cell r="Q8">
            <v>1.0371729999999999</v>
          </cell>
        </row>
        <row r="9">
          <cell r="A9">
            <v>1966</v>
          </cell>
          <cell r="L9">
            <v>1.1822950000000001</v>
          </cell>
          <cell r="M9">
            <v>1.288918</v>
          </cell>
          <cell r="N9">
            <v>1.1131059999999999</v>
          </cell>
          <cell r="O9">
            <v>1.0641320000000001</v>
          </cell>
          <cell r="P9">
            <v>1.031949</v>
          </cell>
          <cell r="Q9">
            <v>1.0311870000000001</v>
          </cell>
        </row>
        <row r="10">
          <cell r="A10">
            <v>1967</v>
          </cell>
          <cell r="L10">
            <v>1.226891</v>
          </cell>
          <cell r="M10">
            <v>1.351191</v>
          </cell>
          <cell r="N10">
            <v>1.1511940000000001</v>
          </cell>
          <cell r="O10">
            <v>1.0415019999999999</v>
          </cell>
          <cell r="P10">
            <v>1.0522</v>
          </cell>
          <cell r="Q10">
            <v>0.98983299999999996</v>
          </cell>
        </row>
        <row r="11">
          <cell r="A11">
            <v>1968</v>
          </cell>
          <cell r="L11">
            <v>1.26776</v>
          </cell>
          <cell r="M11">
            <v>1.408782</v>
          </cell>
          <cell r="N11">
            <v>1.1722349999999999</v>
          </cell>
          <cell r="O11">
            <v>1.065804</v>
          </cell>
          <cell r="P11">
            <v>1.049833</v>
          </cell>
          <cell r="Q11">
            <v>1.0152129999999999</v>
          </cell>
        </row>
        <row r="12">
          <cell r="A12">
            <v>1969</v>
          </cell>
          <cell r="L12">
            <v>1.3221430000000001</v>
          </cell>
          <cell r="M12">
            <v>1.4889520000000001</v>
          </cell>
          <cell r="N12">
            <v>1.2824329999999999</v>
          </cell>
          <cell r="O12">
            <v>1.1197159999999999</v>
          </cell>
          <cell r="P12">
            <v>1.082641</v>
          </cell>
          <cell r="Q12">
            <v>1.0342450000000001</v>
          </cell>
        </row>
        <row r="13">
          <cell r="A13">
            <v>1970</v>
          </cell>
          <cell r="L13">
            <v>1.4013679999999999</v>
          </cell>
          <cell r="M13">
            <v>1.6346799999999999</v>
          </cell>
          <cell r="N13">
            <v>1.323394</v>
          </cell>
          <cell r="O13">
            <v>1.089712</v>
          </cell>
          <cell r="P13">
            <v>1.1244080000000001</v>
          </cell>
          <cell r="Q13">
            <v>0.96914319999999998</v>
          </cell>
        </row>
        <row r="14">
          <cell r="A14">
            <v>1971</v>
          </cell>
          <cell r="L14">
            <v>1.496604</v>
          </cell>
          <cell r="M14">
            <v>1.7925690000000001</v>
          </cell>
          <cell r="N14">
            <v>1.3939140000000001</v>
          </cell>
          <cell r="O14">
            <v>1.1331929999999999</v>
          </cell>
          <cell r="P14">
            <v>1.247876</v>
          </cell>
          <cell r="Q14">
            <v>0.90809740000000005</v>
          </cell>
        </row>
        <row r="15">
          <cell r="A15">
            <v>1972</v>
          </cell>
          <cell r="L15">
            <v>1.593969</v>
          </cell>
          <cell r="M15">
            <v>1.969703</v>
          </cell>
          <cell r="N15">
            <v>1.4622919999999999</v>
          </cell>
          <cell r="O15">
            <v>1.3710070000000001</v>
          </cell>
          <cell r="P15">
            <v>1.2684040000000001</v>
          </cell>
          <cell r="Q15">
            <v>1.080891</v>
          </cell>
        </row>
        <row r="16">
          <cell r="A16">
            <v>1973</v>
          </cell>
          <cell r="L16">
            <v>1.786362</v>
          </cell>
          <cell r="M16">
            <v>2.3021639999999999</v>
          </cell>
          <cell r="N16">
            <v>1.6647639999999999</v>
          </cell>
          <cell r="O16">
            <v>1.6426430000000001</v>
          </cell>
          <cell r="P16">
            <v>1.414034</v>
          </cell>
          <cell r="Q16">
            <v>1.161672</v>
          </cell>
        </row>
        <row r="17">
          <cell r="A17">
            <v>1974</v>
          </cell>
          <cell r="L17">
            <v>2.1004450000000001</v>
          </cell>
          <cell r="M17">
            <v>2.9007100000000001</v>
          </cell>
          <cell r="N17">
            <v>1.905619</v>
          </cell>
          <cell r="O17">
            <v>1.918258</v>
          </cell>
          <cell r="P17">
            <v>1.8145910000000001</v>
          </cell>
          <cell r="Q17">
            <v>1.0571299999999999</v>
          </cell>
        </row>
        <row r="18">
          <cell r="A18">
            <v>1975</v>
          </cell>
          <cell r="L18">
            <v>2.4340769999999998</v>
          </cell>
          <cell r="M18">
            <v>3.3376190000000001</v>
          </cell>
          <cell r="N18">
            <v>2.1852459999999998</v>
          </cell>
          <cell r="O18">
            <v>2.044724</v>
          </cell>
          <cell r="P18">
            <v>2.027231</v>
          </cell>
          <cell r="Q18">
            <v>1.008629</v>
          </cell>
        </row>
        <row r="19">
          <cell r="A19">
            <v>1976</v>
          </cell>
          <cell r="L19">
            <v>2.7115589999999998</v>
          </cell>
          <cell r="M19">
            <v>3.737965</v>
          </cell>
          <cell r="N19">
            <v>2.3885130000000001</v>
          </cell>
          <cell r="O19">
            <v>2.2842060000000002</v>
          </cell>
          <cell r="P19">
            <v>2.3393329999999999</v>
          </cell>
          <cell r="Q19">
            <v>0.97643449999999998</v>
          </cell>
        </row>
        <row r="20">
          <cell r="A20">
            <v>1977</v>
          </cell>
          <cell r="L20">
            <v>2.9624169999999999</v>
          </cell>
          <cell r="M20">
            <v>4.0493030000000001</v>
          </cell>
          <cell r="N20">
            <v>2.5640329999999998</v>
          </cell>
          <cell r="O20">
            <v>2.3708450000000001</v>
          </cell>
          <cell r="P20">
            <v>2.6693169999999999</v>
          </cell>
          <cell r="Q20">
            <v>0.88818410000000003</v>
          </cell>
        </row>
        <row r="21">
          <cell r="A21">
            <v>1978</v>
          </cell>
          <cell r="L21">
            <v>3.231474</v>
          </cell>
          <cell r="M21">
            <v>4.3135500000000002</v>
          </cell>
          <cell r="N21">
            <v>2.676444</v>
          </cell>
          <cell r="O21">
            <v>2.627748</v>
          </cell>
          <cell r="P21">
            <v>2.9384389999999998</v>
          </cell>
          <cell r="Q21">
            <v>0.89426669999999997</v>
          </cell>
        </row>
        <row r="22">
          <cell r="A22">
            <v>1979</v>
          </cell>
          <cell r="L22">
            <v>3.551755</v>
          </cell>
          <cell r="M22">
            <v>4.7410730000000001</v>
          </cell>
          <cell r="N22">
            <v>2.9189189999999998</v>
          </cell>
          <cell r="O22">
            <v>3.1955710000000002</v>
          </cell>
          <cell r="P22">
            <v>3.4471479999999999</v>
          </cell>
          <cell r="Q22">
            <v>0.92701869999999997</v>
          </cell>
        </row>
        <row r="23">
          <cell r="A23">
            <v>1980</v>
          </cell>
          <cell r="L23">
            <v>3.899867</v>
          </cell>
          <cell r="M23">
            <v>5.3104079999999998</v>
          </cell>
          <cell r="N23">
            <v>3.1496749999999998</v>
          </cell>
          <cell r="O23">
            <v>3.4481510000000002</v>
          </cell>
          <cell r="P23">
            <v>3.7507199999999998</v>
          </cell>
          <cell r="Q23">
            <v>0.91933039999999999</v>
          </cell>
        </row>
        <row r="24">
          <cell r="A24">
            <v>1981</v>
          </cell>
          <cell r="L24">
            <v>4.2686450000000002</v>
          </cell>
          <cell r="M24">
            <v>6.0147700000000004</v>
          </cell>
          <cell r="N24">
            <v>3.4561600000000001</v>
          </cell>
          <cell r="O24">
            <v>3.5308269999999999</v>
          </cell>
          <cell r="P24">
            <v>3.9011900000000002</v>
          </cell>
          <cell r="Q24">
            <v>0.90506399999999998</v>
          </cell>
        </row>
        <row r="25">
          <cell r="A25">
            <v>1982</v>
          </cell>
          <cell r="L25">
            <v>4.7294619999999998</v>
          </cell>
          <cell r="M25">
            <v>6.6428539999999998</v>
          </cell>
          <cell r="N25">
            <v>3.770661</v>
          </cell>
          <cell r="O25">
            <v>3.798419</v>
          </cell>
          <cell r="P25">
            <v>4.2605829999999996</v>
          </cell>
          <cell r="Q25">
            <v>0.89152549999999997</v>
          </cell>
        </row>
        <row r="26">
          <cell r="A26">
            <v>1983</v>
          </cell>
          <cell r="L26">
            <v>5.0774759999999999</v>
          </cell>
          <cell r="M26">
            <v>7.0316729999999996</v>
          </cell>
          <cell r="N26">
            <v>3.9698289999999998</v>
          </cell>
          <cell r="O26">
            <v>3.976763</v>
          </cell>
          <cell r="P26">
            <v>4.3551149999999996</v>
          </cell>
          <cell r="Q26">
            <v>0.91312459999999995</v>
          </cell>
        </row>
        <row r="27">
          <cell r="A27">
            <v>1984</v>
          </cell>
          <cell r="L27">
            <v>5.3873829999999998</v>
          </cell>
          <cell r="M27">
            <v>7.4626289999999997</v>
          </cell>
          <cell r="N27">
            <v>4.1418619999999997</v>
          </cell>
          <cell r="O27">
            <v>4.2627750000000004</v>
          </cell>
          <cell r="P27">
            <v>4.7419000000000002</v>
          </cell>
          <cell r="Q27">
            <v>0.89895930000000002</v>
          </cell>
        </row>
        <row r="28">
          <cell r="A28">
            <v>1985</v>
          </cell>
          <cell r="L28">
            <v>5.7871880000000004</v>
          </cell>
          <cell r="M28">
            <v>7.9566059999999998</v>
          </cell>
          <cell r="N28">
            <v>4.5111790000000003</v>
          </cell>
          <cell r="O28">
            <v>4.4752999999999998</v>
          </cell>
          <cell r="P28">
            <v>5.4999159999999998</v>
          </cell>
          <cell r="Q28">
            <v>0.81370330000000002</v>
          </cell>
        </row>
        <row r="29">
          <cell r="A29">
            <v>1986</v>
          </cell>
          <cell r="L29">
            <v>6.2786540000000004</v>
          </cell>
          <cell r="M29">
            <v>8.426399</v>
          </cell>
          <cell r="N29">
            <v>4.8966710000000004</v>
          </cell>
          <cell r="O29">
            <v>4.6095879999999996</v>
          </cell>
          <cell r="P29">
            <v>5.9914370000000003</v>
          </cell>
          <cell r="Q29">
            <v>0.76936269999999995</v>
          </cell>
        </row>
        <row r="30">
          <cell r="A30">
            <v>1987</v>
          </cell>
          <cell r="L30">
            <v>6.7230540000000003</v>
          </cell>
          <cell r="M30">
            <v>8.7741360000000004</v>
          </cell>
          <cell r="N30">
            <v>5.1319410000000003</v>
          </cell>
          <cell r="O30">
            <v>4.9720789999999999</v>
          </cell>
          <cell r="P30">
            <v>5.9479379999999997</v>
          </cell>
          <cell r="Q30">
            <v>0.83593329999999999</v>
          </cell>
        </row>
        <row r="31">
          <cell r="A31">
            <v>1988</v>
          </cell>
          <cell r="L31">
            <v>7.1719580000000001</v>
          </cell>
          <cell r="M31">
            <v>9.3134289999999993</v>
          </cell>
          <cell r="N31">
            <v>5.4364160000000004</v>
          </cell>
          <cell r="O31">
            <v>5.291264</v>
          </cell>
          <cell r="P31">
            <v>5.5131139999999998</v>
          </cell>
          <cell r="Q31">
            <v>0.95975960000000005</v>
          </cell>
        </row>
        <row r="32">
          <cell r="A32">
            <v>1989</v>
          </cell>
          <cell r="L32">
            <v>7.6497849999999996</v>
          </cell>
          <cell r="M32">
            <v>9.8810699999999994</v>
          </cell>
          <cell r="N32">
            <v>5.7062429999999997</v>
          </cell>
          <cell r="O32">
            <v>5.554074</v>
          </cell>
          <cell r="P32">
            <v>5.7668150000000002</v>
          </cell>
          <cell r="Q32">
            <v>0.9631094</v>
          </cell>
        </row>
        <row r="33">
          <cell r="A33">
            <v>1990</v>
          </cell>
          <cell r="L33">
            <v>8.0612539999999999</v>
          </cell>
          <cell r="M33">
            <v>10.37434</v>
          </cell>
          <cell r="N33">
            <v>5.7461580000000003</v>
          </cell>
          <cell r="O33">
            <v>5.4329510000000001</v>
          </cell>
          <cell r="P33">
            <v>5.9538250000000001</v>
          </cell>
          <cell r="Q33">
            <v>0.9125143</v>
          </cell>
        </row>
        <row r="34">
          <cell r="A34">
            <v>1991</v>
          </cell>
          <cell r="L34">
            <v>8.27285</v>
          </cell>
          <cell r="M34">
            <v>10.7897</v>
          </cell>
          <cell r="N34">
            <v>5.6705290000000002</v>
          </cell>
          <cell r="O34">
            <v>5.2573920000000003</v>
          </cell>
          <cell r="P34">
            <v>5.9444720000000002</v>
          </cell>
          <cell r="Q34">
            <v>0.88441700000000001</v>
          </cell>
        </row>
        <row r="35">
          <cell r="A35">
            <v>1992</v>
          </cell>
          <cell r="L35">
            <v>8.4230459999999994</v>
          </cell>
          <cell r="M35">
            <v>10.978289999999999</v>
          </cell>
          <cell r="N35">
            <v>5.7390119999999998</v>
          </cell>
          <cell r="O35">
            <v>5.4087100000000001</v>
          </cell>
          <cell r="P35">
            <v>6.3790630000000004</v>
          </cell>
          <cell r="Q35">
            <v>0.84788459999999999</v>
          </cell>
        </row>
        <row r="36">
          <cell r="A36">
            <v>1993</v>
          </cell>
          <cell r="L36">
            <v>8.5793409999999994</v>
          </cell>
          <cell r="M36">
            <v>11.07086</v>
          </cell>
          <cell r="N36">
            <v>5.8143989999999999</v>
          </cell>
          <cell r="O36">
            <v>5.3169019999999998</v>
          </cell>
          <cell r="P36">
            <v>6.4516749999999998</v>
          </cell>
          <cell r="Q36">
            <v>0.82411190000000001</v>
          </cell>
        </row>
        <row r="37">
          <cell r="A37">
            <v>1994</v>
          </cell>
          <cell r="L37">
            <v>8.756869</v>
          </cell>
          <cell r="M37">
            <v>11.15714</v>
          </cell>
          <cell r="N37">
            <v>5.8275730000000001</v>
          </cell>
          <cell r="O37">
            <v>5.3805870000000002</v>
          </cell>
          <cell r="P37">
            <v>6.3220559999999999</v>
          </cell>
          <cell r="Q37">
            <v>0.8510818</v>
          </cell>
        </row>
        <row r="38">
          <cell r="A38">
            <v>1995</v>
          </cell>
          <cell r="L38">
            <v>8.9953869999999991</v>
          </cell>
          <cell r="M38">
            <v>11.379619999999999</v>
          </cell>
          <cell r="N38">
            <v>5.8229769999999998</v>
          </cell>
          <cell r="O38">
            <v>5.5179029999999996</v>
          </cell>
          <cell r="P38">
            <v>6.2831330000000003</v>
          </cell>
          <cell r="Q38">
            <v>0.87820889999999996</v>
          </cell>
        </row>
        <row r="39">
          <cell r="A39">
            <v>1996</v>
          </cell>
          <cell r="L39">
            <v>9.1207940000000001</v>
          </cell>
          <cell r="M39">
            <v>11.524699999999999</v>
          </cell>
          <cell r="N39">
            <v>5.720173</v>
          </cell>
          <cell r="O39">
            <v>5.3026260000000001</v>
          </cell>
          <cell r="P39">
            <v>5.8645360000000002</v>
          </cell>
          <cell r="Q39">
            <v>0.90418520000000002</v>
          </cell>
        </row>
        <row r="40">
          <cell r="A40">
            <v>1997</v>
          </cell>
          <cell r="L40">
            <v>9.2663790000000006</v>
          </cell>
          <cell r="M40">
            <v>11.72522</v>
          </cell>
          <cell r="N40">
            <v>5.7748290000000004</v>
          </cell>
          <cell r="O40">
            <v>5.4878419999999997</v>
          </cell>
          <cell r="P40">
            <v>6.1031610000000001</v>
          </cell>
          <cell r="Q40">
            <v>0.89918030000000004</v>
          </cell>
        </row>
        <row r="41">
          <cell r="A41">
            <v>1998</v>
          </cell>
          <cell r="L41">
            <v>9.3464109999999998</v>
          </cell>
          <cell r="M41">
            <v>12.091100000000001</v>
          </cell>
          <cell r="N41">
            <v>5.8850619999999996</v>
          </cell>
          <cell r="O41">
            <v>5.3154000000000003</v>
          </cell>
          <cell r="P41">
            <v>6.2171390000000004</v>
          </cell>
          <cell r="Q41">
            <v>0.85495920000000003</v>
          </cell>
        </row>
        <row r="42">
          <cell r="A42">
            <v>1999</v>
          </cell>
          <cell r="L42">
            <v>9.5310620000000004</v>
          </cell>
          <cell r="M42">
            <v>12.353859999999999</v>
          </cell>
          <cell r="N42">
            <v>5.9308949999999996</v>
          </cell>
          <cell r="O42">
            <v>5.4635059999999998</v>
          </cell>
          <cell r="P42">
            <v>6.1443099999999999</v>
          </cell>
          <cell r="Q42">
            <v>0.88919769999999998</v>
          </cell>
        </row>
        <row r="43">
          <cell r="A43">
            <v>2000</v>
          </cell>
          <cell r="L43">
            <v>9.9501969999999993</v>
          </cell>
          <cell r="M43">
            <v>12.952450000000001</v>
          </cell>
          <cell r="N43">
            <v>6.1523380000000003</v>
          </cell>
          <cell r="O43">
            <v>6.1330669999999996</v>
          </cell>
          <cell r="P43">
            <v>6.7838599999999998</v>
          </cell>
          <cell r="Q43">
            <v>0.90406730000000002</v>
          </cell>
        </row>
        <row r="44">
          <cell r="A44">
            <v>2001</v>
          </cell>
          <cell r="L44">
            <v>10.204789999999999</v>
          </cell>
          <cell r="M44">
            <v>13.26191</v>
          </cell>
          <cell r="N44">
            <v>6.3126199999999999</v>
          </cell>
          <cell r="O44">
            <v>6.1663620000000003</v>
          </cell>
          <cell r="P44">
            <v>6.7216969999999998</v>
          </cell>
          <cell r="Q44">
            <v>0.91738169999999997</v>
          </cell>
        </row>
        <row r="45">
          <cell r="A45">
            <v>2002</v>
          </cell>
          <cell r="L45">
            <v>10.51083</v>
          </cell>
          <cell r="M45">
            <v>13.71834</v>
          </cell>
          <cell r="N45">
            <v>6.3838850000000003</v>
          </cell>
          <cell r="O45">
            <v>5.988988</v>
          </cell>
          <cell r="P45">
            <v>6.4326809999999996</v>
          </cell>
          <cell r="Q45">
            <v>0.9310252</v>
          </cell>
        </row>
        <row r="46">
          <cell r="A46">
            <v>2003</v>
          </cell>
          <cell r="L46">
            <v>10.67488</v>
          </cell>
          <cell r="M46">
            <v>14.041700000000001</v>
          </cell>
          <cell r="N46">
            <v>6.4575240000000003</v>
          </cell>
          <cell r="O46">
            <v>5.7265199999999998</v>
          </cell>
          <cell r="P46">
            <v>5.7238619999999996</v>
          </cell>
          <cell r="Q46">
            <v>1.000464</v>
          </cell>
        </row>
        <row r="47">
          <cell r="A47">
            <v>2004</v>
          </cell>
          <cell r="L47">
            <v>10.85779</v>
          </cell>
          <cell r="M47">
            <v>14.62494</v>
          </cell>
          <cell r="N47">
            <v>6.6118560000000004</v>
          </cell>
          <cell r="O47">
            <v>6.295274</v>
          </cell>
          <cell r="P47">
            <v>5.7482040000000003</v>
          </cell>
          <cell r="Q47">
            <v>1.095172</v>
          </cell>
        </row>
        <row r="48">
          <cell r="A48">
            <v>2005</v>
          </cell>
          <cell r="L48">
            <v>11.18561</v>
          </cell>
          <cell r="M48">
            <v>15.24812</v>
          </cell>
          <cell r="N48">
            <v>6.7858720000000003</v>
          </cell>
          <cell r="O48">
            <v>7.1934940000000003</v>
          </cell>
          <cell r="P48">
            <v>5.9351459999999996</v>
          </cell>
          <cell r="Q48">
            <v>1.212016</v>
          </cell>
        </row>
        <row r="49">
          <cell r="A49">
            <v>2006</v>
          </cell>
          <cell r="L49">
            <v>11.567629999999999</v>
          </cell>
          <cell r="M49">
            <v>15.994529999999999</v>
          </cell>
          <cell r="N49">
            <v>6.973846</v>
          </cell>
          <cell r="O49">
            <v>7.6496820000000003</v>
          </cell>
          <cell r="P49">
            <v>5.8908250000000004</v>
          </cell>
          <cell r="Q49">
            <v>1.298576</v>
          </cell>
        </row>
        <row r="50">
          <cell r="A50">
            <v>2007</v>
          </cell>
          <cell r="L50">
            <v>11.92741</v>
          </cell>
          <cell r="M50">
            <v>16.722819999999999</v>
          </cell>
          <cell r="N50">
            <v>7.1517080000000002</v>
          </cell>
          <cell r="O50">
            <v>7.952356</v>
          </cell>
          <cell r="P50">
            <v>5.7969090000000003</v>
          </cell>
          <cell r="Q50">
            <v>1.3718269999999999</v>
          </cell>
        </row>
        <row r="51">
          <cell r="A51">
            <v>2008</v>
          </cell>
          <cell r="L51">
            <v>12.28199</v>
          </cell>
          <cell r="M51">
            <v>17.530360000000002</v>
          </cell>
          <cell r="N51">
            <v>7.3700729999999997</v>
          </cell>
          <cell r="O51">
            <v>9.4840870000000006</v>
          </cell>
          <cell r="P51">
            <v>6.4486739999999996</v>
          </cell>
          <cell r="Q51">
            <v>1.4707030000000001</v>
          </cell>
        </row>
        <row r="52">
          <cell r="A52">
            <v>2009</v>
          </cell>
          <cell r="L52">
            <v>12.59164</v>
          </cell>
          <cell r="M52">
            <v>18.205359999999999</v>
          </cell>
          <cell r="N52">
            <v>7.3346049999999998</v>
          </cell>
          <cell r="O52">
            <v>8.0547330000000006</v>
          </cell>
          <cell r="P52">
            <v>5.6824750000000002</v>
          </cell>
          <cell r="Q52">
            <v>1.4174690000000001</v>
          </cell>
        </row>
        <row r="53">
          <cell r="A53">
            <v>2010</v>
          </cell>
          <cell r="L53">
            <v>12.839650000000001</v>
          </cell>
          <cell r="M53">
            <v>18.96744</v>
          </cell>
          <cell r="N53">
            <v>7.4121319999999997</v>
          </cell>
          <cell r="O53">
            <v>9.4081670000000006</v>
          </cell>
          <cell r="P53">
            <v>5.5110210000000004</v>
          </cell>
          <cell r="Q53">
            <v>1.707155</v>
          </cell>
        </row>
        <row r="54">
          <cell r="A54">
            <v>2011</v>
          </cell>
          <cell r="L54">
            <v>13.150779999999999</v>
          </cell>
          <cell r="M54">
            <v>19.560040000000001</v>
          </cell>
          <cell r="N54">
            <v>7.4049160000000001</v>
          </cell>
          <cell r="O54">
            <v>9.5398250000000004</v>
          </cell>
          <cell r="P54">
            <v>5.5603689999999997</v>
          </cell>
          <cell r="Q54">
            <v>1.7156819999999999</v>
          </cell>
        </row>
        <row r="55">
          <cell r="A55">
            <v>2012</v>
          </cell>
          <cell r="L55">
            <v>13.492290000000001</v>
          </cell>
          <cell r="M55">
            <v>19.820260000000001</v>
          </cell>
          <cell r="N55">
            <v>7.4808750000000002</v>
          </cell>
          <cell r="O55">
            <v>8.6231849999999994</v>
          </cell>
          <cell r="P55">
            <v>5.5566550000000001</v>
          </cell>
          <cell r="Q55">
            <v>1.551866</v>
          </cell>
        </row>
        <row r="56">
          <cell r="A56">
            <v>2013</v>
          </cell>
          <cell r="L56">
            <v>13.80931</v>
          </cell>
          <cell r="M56">
            <v>20.147739999999999</v>
          </cell>
          <cell r="N56">
            <v>7.6462680000000001</v>
          </cell>
          <cell r="O56">
            <v>8.9280080000000002</v>
          </cell>
          <cell r="P56">
            <v>5.9796490000000002</v>
          </cell>
          <cell r="Q56">
            <v>1.493066</v>
          </cell>
        </row>
        <row r="57">
          <cell r="A57">
            <v>2014</v>
          </cell>
          <cell r="L57">
            <v>14.008800000000001</v>
          </cell>
          <cell r="M57">
            <v>20.403099999999998</v>
          </cell>
          <cell r="N57">
            <v>7.8176360000000003</v>
          </cell>
          <cell r="O57">
            <v>8.0676670000000001</v>
          </cell>
          <cell r="P57">
            <v>6.0310639999999998</v>
          </cell>
          <cell r="Q57">
            <v>1.337685</v>
          </cell>
        </row>
        <row r="58">
          <cell r="A58">
            <v>2015</v>
          </cell>
          <cell r="L58">
            <v>14.19698</v>
          </cell>
          <cell r="M58">
            <v>20.67183</v>
          </cell>
          <cell r="N58">
            <v>8.0179709999999993</v>
          </cell>
          <cell r="O58">
            <v>7.4356359999999997</v>
          </cell>
          <cell r="P58">
            <v>6.177333</v>
          </cell>
          <cell r="Q58">
            <v>1.203697</v>
          </cell>
        </row>
        <row r="59">
          <cell r="A59">
            <v>2016</v>
          </cell>
          <cell r="L59">
            <v>14.35172</v>
          </cell>
          <cell r="M59">
            <v>20.83614</v>
          </cell>
          <cell r="N59">
            <v>8.0556839999999994</v>
          </cell>
          <cell r="O59">
            <v>8.2385020000000004</v>
          </cell>
          <cell r="P59">
            <v>5.9888669999999999</v>
          </cell>
          <cell r="Q59">
            <v>1.3756360000000001</v>
          </cell>
        </row>
        <row r="60">
          <cell r="A60">
            <v>2017</v>
          </cell>
          <cell r="L60">
            <v>14.55362</v>
          </cell>
          <cell r="M60">
            <v>21.173860000000001</v>
          </cell>
          <cell r="N60">
            <v>8.1599409999999999</v>
          </cell>
          <cell r="O60">
            <v>8.5428680000000004</v>
          </cell>
          <cell r="P60">
            <v>6.0959190000000003</v>
          </cell>
          <cell r="Q60">
            <v>1.401408</v>
          </cell>
        </row>
        <row r="61">
          <cell r="A61">
            <v>2018</v>
          </cell>
          <cell r="L61">
            <v>14.788959999999999</v>
          </cell>
          <cell r="M61">
            <v>21.301739999999999</v>
          </cell>
          <cell r="N61">
            <v>8.3488889999999998</v>
          </cell>
          <cell r="O61">
            <v>9.6130359999999992</v>
          </cell>
          <cell r="P61">
            <v>6.499053</v>
          </cell>
          <cell r="Q61">
            <v>1.479144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8259-1B33-4174-92AB-87AB813E793C}">
  <dimension ref="A1:O39"/>
  <sheetViews>
    <sheetView tabSelected="1" topLeftCell="A13" workbookViewId="0">
      <selection activeCell="O35" sqref="O35"/>
    </sheetView>
  </sheetViews>
  <sheetFormatPr defaultRowHeight="14.25" x14ac:dyDescent="0.45"/>
  <cols>
    <col min="1" max="1" width="18.59765625" customWidth="1"/>
    <col min="2" max="2" width="12.19921875" bestFit="1" customWidth="1"/>
  </cols>
  <sheetData>
    <row r="1" spans="1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17</v>
      </c>
    </row>
    <row r="2" spans="1:15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</row>
    <row r="3" spans="1:15" x14ac:dyDescent="0.45">
      <c r="A3">
        <v>1985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O3">
        <v>1.0849231094617973</v>
      </c>
    </row>
    <row r="4" spans="1:15" x14ac:dyDescent="0.45">
      <c r="A4">
        <v>1986</v>
      </c>
      <c r="B4">
        <v>1.08081</v>
      </c>
      <c r="C4">
        <v>1.1002000000000001</v>
      </c>
      <c r="D4">
        <v>1.1192</v>
      </c>
      <c r="E4">
        <v>1.0937399999999999</v>
      </c>
      <c r="F4">
        <v>1.0797699999999999</v>
      </c>
      <c r="G4">
        <v>1.1096699999999999</v>
      </c>
      <c r="H4">
        <v>1.0842400000000001</v>
      </c>
      <c r="I4">
        <v>1.03444</v>
      </c>
      <c r="J4">
        <v>1.0894900000000001</v>
      </c>
      <c r="K4">
        <v>1.10206</v>
      </c>
      <c r="L4">
        <v>1.08409</v>
      </c>
      <c r="M4">
        <v>1.0494399999999999</v>
      </c>
      <c r="O4">
        <v>1.1617134262788766</v>
      </c>
    </row>
    <row r="5" spans="1:15" x14ac:dyDescent="0.45">
      <c r="A5">
        <v>1987</v>
      </c>
      <c r="B5">
        <v>1.1357900000000001</v>
      </c>
      <c r="C5">
        <v>1.18814</v>
      </c>
      <c r="D5">
        <v>1.2075400000000001</v>
      </c>
      <c r="E5">
        <v>1.1780600000000001</v>
      </c>
      <c r="F5">
        <v>1.17292</v>
      </c>
      <c r="G5">
        <v>1.1785300000000001</v>
      </c>
      <c r="H5">
        <v>1.1544300000000001</v>
      </c>
      <c r="I5">
        <v>1.11398</v>
      </c>
      <c r="J5">
        <v>1.15056</v>
      </c>
      <c r="K5">
        <v>1.2190700000000001</v>
      </c>
      <c r="L5">
        <v>1.15866</v>
      </c>
      <c r="M5">
        <v>1.0478099999999999</v>
      </c>
      <c r="O5">
        <v>1.23928201399367</v>
      </c>
    </row>
    <row r="6" spans="1:15" x14ac:dyDescent="0.45">
      <c r="A6">
        <v>1988</v>
      </c>
      <c r="B6">
        <v>1.23865</v>
      </c>
      <c r="C6">
        <v>1.2268300000000001</v>
      </c>
      <c r="D6">
        <v>1.31907</v>
      </c>
      <c r="E6">
        <v>1.2563500000000001</v>
      </c>
      <c r="F6">
        <v>1.2738700000000001</v>
      </c>
      <c r="G6">
        <v>1.26678</v>
      </c>
      <c r="H6">
        <v>1.1992700000000001</v>
      </c>
      <c r="I6">
        <v>1.1336299999999999</v>
      </c>
      <c r="J6">
        <v>1.1964699999999999</v>
      </c>
      <c r="K6">
        <v>1.3572599999999999</v>
      </c>
      <c r="L6">
        <v>1.2245200000000001</v>
      </c>
      <c r="M6">
        <v>0.96725000000000005</v>
      </c>
      <c r="O6">
        <v>1.3218483657347919</v>
      </c>
    </row>
    <row r="7" spans="1:15" x14ac:dyDescent="0.45">
      <c r="A7">
        <v>1989</v>
      </c>
      <c r="B7">
        <v>1.32558</v>
      </c>
      <c r="C7">
        <v>1.30501</v>
      </c>
      <c r="D7">
        <v>1.4894700000000001</v>
      </c>
      <c r="E7">
        <v>1.3206899999999999</v>
      </c>
      <c r="F7">
        <v>1.3609</v>
      </c>
      <c r="G7">
        <v>1.3710599999999999</v>
      </c>
      <c r="H7">
        <v>1.2850699999999999</v>
      </c>
      <c r="I7">
        <v>1.1254900000000001</v>
      </c>
      <c r="J7">
        <v>1.2407600000000001</v>
      </c>
      <c r="K7">
        <v>1.52745</v>
      </c>
      <c r="L7">
        <v>1.30888</v>
      </c>
      <c r="M7">
        <v>1.06175</v>
      </c>
      <c r="O7">
        <v>1.3929483541920531</v>
      </c>
    </row>
    <row r="8" spans="1:15" x14ac:dyDescent="0.45">
      <c r="A8">
        <v>1990</v>
      </c>
      <c r="B8">
        <v>1.3696699999999999</v>
      </c>
      <c r="C8">
        <v>1.3983300000000001</v>
      </c>
      <c r="D8">
        <v>1.66873</v>
      </c>
      <c r="E8">
        <v>1.3824799999999999</v>
      </c>
      <c r="F8">
        <v>1.4263300000000001</v>
      </c>
      <c r="G8">
        <v>1.48489</v>
      </c>
      <c r="H8">
        <v>1.3610899999999999</v>
      </c>
      <c r="I8">
        <v>1.1561900000000001</v>
      </c>
      <c r="J8">
        <v>1.28992</v>
      </c>
      <c r="K8">
        <v>1.7099800000000001</v>
      </c>
      <c r="L8">
        <v>1.3853800000000001</v>
      </c>
      <c r="M8">
        <v>1.1494599999999999</v>
      </c>
      <c r="O8">
        <v>1.429511189199314</v>
      </c>
    </row>
    <row r="9" spans="1:15" x14ac:dyDescent="0.45">
      <c r="A9">
        <v>1991</v>
      </c>
      <c r="B9">
        <v>1.4026799999999999</v>
      </c>
      <c r="C9">
        <v>1.4507000000000001</v>
      </c>
      <c r="D9">
        <v>1.8184499999999999</v>
      </c>
      <c r="E9">
        <v>1.4049</v>
      </c>
      <c r="F9">
        <v>1.4554</v>
      </c>
      <c r="G9">
        <v>1.5875900000000001</v>
      </c>
      <c r="H9">
        <v>1.3564099999999999</v>
      </c>
      <c r="I9">
        <v>1.2054499999999999</v>
      </c>
      <c r="J9">
        <v>1.3251900000000001</v>
      </c>
      <c r="K9">
        <v>1.8585799999999999</v>
      </c>
      <c r="L9">
        <v>1.4294100000000001</v>
      </c>
      <c r="M9">
        <v>1.18329</v>
      </c>
      <c r="O9">
        <v>1.455464380973972</v>
      </c>
    </row>
    <row r="10" spans="1:15" x14ac:dyDescent="0.45">
      <c r="A10">
        <v>1992</v>
      </c>
      <c r="B10">
        <v>1.4274100000000001</v>
      </c>
      <c r="C10">
        <v>1.50054</v>
      </c>
      <c r="D10">
        <v>2.1835</v>
      </c>
      <c r="E10">
        <v>1.42519</v>
      </c>
      <c r="F10">
        <v>1.46516</v>
      </c>
      <c r="G10">
        <v>1.54918</v>
      </c>
      <c r="H10">
        <v>1.3688199999999999</v>
      </c>
      <c r="I10">
        <v>1.20472</v>
      </c>
      <c r="J10">
        <v>1.36426</v>
      </c>
      <c r="K10">
        <v>1.9848600000000001</v>
      </c>
      <c r="L10">
        <v>1.46106</v>
      </c>
      <c r="M10">
        <v>1.31193</v>
      </c>
      <c r="O10">
        <v>1.4824714524567024</v>
      </c>
    </row>
    <row r="11" spans="1:15" x14ac:dyDescent="0.45">
      <c r="A11">
        <v>1993</v>
      </c>
      <c r="B11">
        <v>1.45502</v>
      </c>
      <c r="C11">
        <v>1.5573300000000001</v>
      </c>
      <c r="D11">
        <v>2.4907400000000002</v>
      </c>
      <c r="E11">
        <v>1.4177</v>
      </c>
      <c r="F11">
        <v>1.4773799999999999</v>
      </c>
      <c r="G11">
        <v>1.5893600000000001</v>
      </c>
      <c r="H11">
        <v>1.3949499999999999</v>
      </c>
      <c r="I11">
        <v>1.1972499999999999</v>
      </c>
      <c r="J11">
        <v>1.3886400000000001</v>
      </c>
      <c r="K11">
        <v>2.06684</v>
      </c>
      <c r="L11">
        <v>1.49214</v>
      </c>
      <c r="M11">
        <v>1.34423</v>
      </c>
      <c r="O11">
        <v>1.5131474906293003</v>
      </c>
    </row>
    <row r="12" spans="1:15" x14ac:dyDescent="0.45">
      <c r="A12">
        <v>1994</v>
      </c>
      <c r="B12">
        <v>1.4904900000000001</v>
      </c>
      <c r="C12">
        <v>1.61311</v>
      </c>
      <c r="D12">
        <v>2.6992400000000001</v>
      </c>
      <c r="E12">
        <v>1.4186799999999999</v>
      </c>
      <c r="F12">
        <v>1.4888699999999999</v>
      </c>
      <c r="G12">
        <v>1.6639299999999999</v>
      </c>
      <c r="H12">
        <v>1.42486</v>
      </c>
      <c r="I12">
        <v>1.2138199999999999</v>
      </c>
      <c r="J12">
        <v>1.4035200000000001</v>
      </c>
      <c r="K12">
        <v>2.1516000000000002</v>
      </c>
      <c r="L12">
        <v>1.53606</v>
      </c>
      <c r="M12">
        <v>1.3507100000000001</v>
      </c>
      <c r="O12">
        <v>1.554362325882622</v>
      </c>
    </row>
    <row r="13" spans="1:15" x14ac:dyDescent="0.45">
      <c r="A13">
        <v>1995</v>
      </c>
      <c r="B13">
        <v>1.54037</v>
      </c>
      <c r="C13">
        <v>1.70116</v>
      </c>
      <c r="D13">
        <v>3.1375999999999999</v>
      </c>
      <c r="E13">
        <v>1.42059</v>
      </c>
      <c r="F13">
        <v>1.5132300000000001</v>
      </c>
      <c r="G13">
        <v>1.7316100000000001</v>
      </c>
      <c r="H13">
        <v>1.45164</v>
      </c>
      <c r="I13">
        <v>1.2103299999999999</v>
      </c>
      <c r="J13">
        <v>1.4219200000000001</v>
      </c>
      <c r="K13">
        <v>2.3044699999999998</v>
      </c>
      <c r="L13">
        <v>1.59169</v>
      </c>
      <c r="M13">
        <v>1.3641300000000001</v>
      </c>
      <c r="O13">
        <v>1.5760320901964824</v>
      </c>
    </row>
    <row r="14" spans="1:15" x14ac:dyDescent="0.45">
      <c r="A14">
        <v>1996</v>
      </c>
      <c r="B14">
        <v>1.5893900000000001</v>
      </c>
      <c r="C14">
        <v>1.7432099999999999</v>
      </c>
      <c r="D14">
        <v>3.2854800000000002</v>
      </c>
      <c r="E14">
        <v>1.4272800000000001</v>
      </c>
      <c r="F14">
        <v>1.5437099999999999</v>
      </c>
      <c r="G14">
        <v>1.8252299999999999</v>
      </c>
      <c r="H14">
        <v>1.44418</v>
      </c>
      <c r="I14">
        <v>1.2012100000000001</v>
      </c>
      <c r="J14">
        <v>1.41089</v>
      </c>
      <c r="K14">
        <v>2.37941</v>
      </c>
      <c r="L14">
        <v>1.6085400000000001</v>
      </c>
      <c r="M14">
        <v>1.36114</v>
      </c>
      <c r="O14">
        <v>1.6011885219557409</v>
      </c>
    </row>
    <row r="15" spans="1:15" x14ac:dyDescent="0.45">
      <c r="A15">
        <v>1997</v>
      </c>
      <c r="B15">
        <v>1.6107</v>
      </c>
      <c r="C15">
        <v>1.76305</v>
      </c>
      <c r="D15">
        <v>3.39283</v>
      </c>
      <c r="E15">
        <v>1.4253400000000001</v>
      </c>
      <c r="F15">
        <v>1.57802</v>
      </c>
      <c r="G15">
        <v>1.8914299999999999</v>
      </c>
      <c r="H15">
        <v>1.41503</v>
      </c>
      <c r="I15">
        <v>1.20031</v>
      </c>
      <c r="J15">
        <v>1.4201299999999999</v>
      </c>
      <c r="K15">
        <v>2.4786600000000001</v>
      </c>
      <c r="L15">
        <v>1.6641300000000001</v>
      </c>
      <c r="M15">
        <v>1.43547</v>
      </c>
      <c r="O15">
        <v>1.6150176908025105</v>
      </c>
    </row>
    <row r="16" spans="1:15" x14ac:dyDescent="0.45">
      <c r="A16">
        <v>1998</v>
      </c>
      <c r="B16">
        <v>1.68923</v>
      </c>
      <c r="C16">
        <v>1.79</v>
      </c>
      <c r="D16">
        <v>3.5207000000000002</v>
      </c>
      <c r="E16">
        <v>1.4091</v>
      </c>
      <c r="F16">
        <v>1.6022799999999999</v>
      </c>
      <c r="G16">
        <v>1.8753599999999999</v>
      </c>
      <c r="H16">
        <v>1.39124</v>
      </c>
      <c r="I16">
        <v>1.15632</v>
      </c>
      <c r="J16">
        <v>1.4190700000000001</v>
      </c>
      <c r="K16">
        <v>2.6396999999999999</v>
      </c>
      <c r="L16">
        <v>1.6709099999999999</v>
      </c>
      <c r="M16">
        <v>1.5194399999999999</v>
      </c>
      <c r="O16">
        <v>1.6469245512673858</v>
      </c>
    </row>
    <row r="17" spans="1:15" x14ac:dyDescent="0.45">
      <c r="A17">
        <v>1999</v>
      </c>
      <c r="B17">
        <v>1.71227</v>
      </c>
      <c r="C17">
        <v>1.79827</v>
      </c>
      <c r="D17">
        <v>3.7957000000000001</v>
      </c>
      <c r="E17">
        <v>1.3958600000000001</v>
      </c>
      <c r="F17">
        <v>1.6308499999999999</v>
      </c>
      <c r="G17">
        <v>2.0759400000000001</v>
      </c>
      <c r="H17">
        <v>1.4278200000000001</v>
      </c>
      <c r="I17">
        <v>1.0949500000000001</v>
      </c>
      <c r="J17">
        <v>1.41496</v>
      </c>
      <c r="K17">
        <v>2.72763</v>
      </c>
      <c r="L17">
        <v>1.7099800000000001</v>
      </c>
      <c r="M17">
        <v>1.5004500000000001</v>
      </c>
      <c r="O17">
        <v>1.7193491899692908</v>
      </c>
    </row>
    <row r="18" spans="1:15" x14ac:dyDescent="0.45">
      <c r="A18">
        <v>2000</v>
      </c>
      <c r="B18">
        <v>1.74502</v>
      </c>
      <c r="C18">
        <v>1.9304399999999999</v>
      </c>
      <c r="D18">
        <v>4.3089599999999999</v>
      </c>
      <c r="E18">
        <v>1.4954400000000001</v>
      </c>
      <c r="F18">
        <v>1.68747</v>
      </c>
      <c r="G18">
        <v>2.06298</v>
      </c>
      <c r="H18">
        <v>1.4861800000000001</v>
      </c>
      <c r="I18">
        <v>1.17241</v>
      </c>
      <c r="J18">
        <v>1.4712099999999999</v>
      </c>
      <c r="K18">
        <v>2.9144199999999998</v>
      </c>
      <c r="L18">
        <v>1.8126800000000001</v>
      </c>
      <c r="M18">
        <v>1.66401</v>
      </c>
      <c r="O18">
        <v>1.763341712762744</v>
      </c>
    </row>
    <row r="19" spans="1:15" x14ac:dyDescent="0.45">
      <c r="A19">
        <v>2001</v>
      </c>
      <c r="B19">
        <v>1.8271999999999999</v>
      </c>
      <c r="C19">
        <v>1.97864</v>
      </c>
      <c r="D19">
        <v>4.5398100000000001</v>
      </c>
      <c r="E19">
        <v>1.48837</v>
      </c>
      <c r="F19">
        <v>1.7431099999999999</v>
      </c>
      <c r="G19">
        <v>2.13063</v>
      </c>
      <c r="H19">
        <v>1.47081</v>
      </c>
      <c r="I19">
        <v>1.1769799999999999</v>
      </c>
      <c r="J19">
        <v>1.4866200000000001</v>
      </c>
      <c r="K19">
        <v>2.9881099999999998</v>
      </c>
      <c r="L19">
        <v>1.8834900000000001</v>
      </c>
      <c r="M19">
        <v>1.71404</v>
      </c>
      <c r="O19">
        <v>1.816224045253066</v>
      </c>
    </row>
    <row r="20" spans="1:15" x14ac:dyDescent="0.45">
      <c r="A20">
        <v>2002</v>
      </c>
      <c r="B20">
        <v>1.8974299999999999</v>
      </c>
      <c r="C20">
        <v>2.0155699999999999</v>
      </c>
      <c r="D20">
        <v>4.7630400000000002</v>
      </c>
      <c r="E20">
        <v>1.50712</v>
      </c>
      <c r="F20">
        <v>1.7945899999999999</v>
      </c>
      <c r="G20">
        <v>2.2439</v>
      </c>
      <c r="H20">
        <v>1.5270999999999999</v>
      </c>
      <c r="I20">
        <v>1.2243200000000001</v>
      </c>
      <c r="J20">
        <v>1.4784600000000001</v>
      </c>
      <c r="K20">
        <v>3.2601499999999999</v>
      </c>
      <c r="L20">
        <v>1.9383999999999999</v>
      </c>
      <c r="M20">
        <v>1.68485</v>
      </c>
      <c r="O20">
        <v>1.8445711457792628</v>
      </c>
    </row>
    <row r="21" spans="1:15" x14ac:dyDescent="0.45">
      <c r="A21">
        <v>2003</v>
      </c>
      <c r="B21">
        <v>1.94634</v>
      </c>
      <c r="C21">
        <v>2.09354</v>
      </c>
      <c r="D21">
        <v>4.9437100000000003</v>
      </c>
      <c r="E21">
        <v>1.5097</v>
      </c>
      <c r="F21">
        <v>1.84362</v>
      </c>
      <c r="G21">
        <v>2.2908300000000001</v>
      </c>
      <c r="H21">
        <v>1.5363100000000001</v>
      </c>
      <c r="I21">
        <v>1.24194</v>
      </c>
      <c r="J21">
        <v>1.4480500000000001</v>
      </c>
      <c r="K21">
        <v>3.3975399999999998</v>
      </c>
      <c r="L21">
        <v>1.97096</v>
      </c>
      <c r="M21">
        <v>1.51186</v>
      </c>
      <c r="O21">
        <v>1.8761771692918909</v>
      </c>
    </row>
    <row r="22" spans="1:15" x14ac:dyDescent="0.45">
      <c r="A22">
        <v>2004</v>
      </c>
      <c r="B22">
        <v>1.9618899999999999</v>
      </c>
      <c r="C22">
        <v>2.16553</v>
      </c>
      <c r="D22">
        <v>4.9596900000000002</v>
      </c>
      <c r="E22">
        <v>1.47905</v>
      </c>
      <c r="F22">
        <v>1.8939900000000001</v>
      </c>
      <c r="G22">
        <v>2.3573200000000001</v>
      </c>
      <c r="H22">
        <v>1.5682</v>
      </c>
      <c r="I22">
        <v>1.2630699999999999</v>
      </c>
      <c r="J22">
        <v>1.4393800000000001</v>
      </c>
      <c r="K22">
        <v>3.7049099999999999</v>
      </c>
      <c r="L22">
        <v>1.9990699999999999</v>
      </c>
      <c r="M22">
        <v>1.52566</v>
      </c>
      <c r="O22">
        <v>1.932822987606416</v>
      </c>
    </row>
    <row r="23" spans="1:15" x14ac:dyDescent="0.45">
      <c r="A23">
        <v>2005</v>
      </c>
      <c r="B23">
        <v>2.0524399999999998</v>
      </c>
      <c r="C23">
        <v>2.2159300000000002</v>
      </c>
      <c r="D23">
        <v>5.1627700000000001</v>
      </c>
      <c r="E23">
        <v>1.4522699999999999</v>
      </c>
      <c r="F23">
        <v>1.9613</v>
      </c>
      <c r="G23">
        <v>2.4002300000000001</v>
      </c>
      <c r="H23">
        <v>1.6647700000000001</v>
      </c>
      <c r="I23">
        <v>1.2633300000000001</v>
      </c>
      <c r="J23">
        <v>1.4395899999999999</v>
      </c>
      <c r="K23">
        <v>3.9154800000000001</v>
      </c>
      <c r="L23">
        <v>2.05497</v>
      </c>
      <c r="M23">
        <v>1.5509299999999999</v>
      </c>
      <c r="O23">
        <v>1.9988343216083524</v>
      </c>
    </row>
    <row r="24" spans="1:15" x14ac:dyDescent="0.45">
      <c r="A24">
        <v>2006</v>
      </c>
      <c r="B24">
        <v>2.1931799999999999</v>
      </c>
      <c r="C24">
        <v>2.2763499999999999</v>
      </c>
      <c r="D24">
        <v>5.5601900000000004</v>
      </c>
      <c r="E24">
        <v>1.44119</v>
      </c>
      <c r="F24">
        <v>2.04603</v>
      </c>
      <c r="G24">
        <v>2.53003</v>
      </c>
      <c r="H24">
        <v>1.7321200000000001</v>
      </c>
      <c r="I24">
        <v>1.27041</v>
      </c>
      <c r="J24">
        <v>1.4451499999999999</v>
      </c>
      <c r="K24">
        <v>4.0938499999999998</v>
      </c>
      <c r="L24">
        <v>2.1026699999999998</v>
      </c>
      <c r="M24">
        <v>1.5673699999999999</v>
      </c>
      <c r="O24">
        <v>2.0610026838595878</v>
      </c>
    </row>
    <row r="25" spans="1:15" x14ac:dyDescent="0.45">
      <c r="A25">
        <v>2007</v>
      </c>
      <c r="B25">
        <v>2.2546400000000002</v>
      </c>
      <c r="C25">
        <v>2.3576999999999999</v>
      </c>
      <c r="D25">
        <v>5.8375300000000001</v>
      </c>
      <c r="E25">
        <v>1.4476800000000001</v>
      </c>
      <c r="F25">
        <v>2.1545399999999999</v>
      </c>
      <c r="G25">
        <v>2.5808300000000002</v>
      </c>
      <c r="H25">
        <v>1.82202</v>
      </c>
      <c r="I25">
        <v>1.28989</v>
      </c>
      <c r="J25">
        <v>1.45472</v>
      </c>
      <c r="K25">
        <v>4.2419000000000002</v>
      </c>
      <c r="L25">
        <v>2.13775</v>
      </c>
      <c r="M25">
        <v>1.49407</v>
      </c>
      <c r="O25">
        <v>2.1222725095504074</v>
      </c>
    </row>
    <row r="26" spans="1:15" x14ac:dyDescent="0.45">
      <c r="A26">
        <v>2008</v>
      </c>
      <c r="B26">
        <v>2.3452799999999998</v>
      </c>
      <c r="C26">
        <v>2.4470800000000001</v>
      </c>
      <c r="D26">
        <v>6.0787199999999997</v>
      </c>
      <c r="E26">
        <v>1.43137</v>
      </c>
      <c r="F26">
        <v>2.2736499999999999</v>
      </c>
      <c r="G26">
        <v>2.5912600000000001</v>
      </c>
      <c r="H26">
        <v>1.74983</v>
      </c>
      <c r="I26">
        <v>1.2583</v>
      </c>
      <c r="J26">
        <v>1.47628</v>
      </c>
      <c r="K26">
        <v>4.5315000000000003</v>
      </c>
      <c r="L26">
        <v>2.2567300000000001</v>
      </c>
      <c r="M26">
        <v>1.6642699999999999</v>
      </c>
      <c r="O26">
        <v>2.1757786337682488</v>
      </c>
    </row>
    <row r="27" spans="1:15" x14ac:dyDescent="0.45">
      <c r="A27">
        <v>2009</v>
      </c>
      <c r="B27">
        <v>2.3579500000000002</v>
      </c>
      <c r="C27">
        <v>2.5164599999999999</v>
      </c>
      <c r="D27">
        <v>6.3650000000000002</v>
      </c>
      <c r="E27">
        <v>1.4369000000000001</v>
      </c>
      <c r="F27">
        <v>2.379</v>
      </c>
      <c r="G27">
        <v>2.6535700000000002</v>
      </c>
      <c r="H27">
        <v>1.7761800000000001</v>
      </c>
      <c r="I27">
        <v>1.25851</v>
      </c>
      <c r="J27">
        <v>1.4861899999999999</v>
      </c>
      <c r="K27">
        <v>4.8182400000000003</v>
      </c>
      <c r="L27">
        <v>2.3078599999999998</v>
      </c>
      <c r="M27">
        <v>1.45807</v>
      </c>
      <c r="O27">
        <v>2.218633643835314</v>
      </c>
    </row>
    <row r="28" spans="1:15" x14ac:dyDescent="0.45">
      <c r="A28">
        <v>2010</v>
      </c>
      <c r="B28">
        <v>2.3991400000000001</v>
      </c>
      <c r="C28">
        <v>2.5577800000000002</v>
      </c>
      <c r="D28">
        <v>7.7742599999999999</v>
      </c>
      <c r="E28">
        <v>1.40696</v>
      </c>
      <c r="F28">
        <v>2.4697300000000002</v>
      </c>
      <c r="G28">
        <v>2.6718199999999999</v>
      </c>
      <c r="H28">
        <v>1.80793</v>
      </c>
      <c r="I28">
        <v>1.2043699999999999</v>
      </c>
      <c r="J28">
        <v>1.46427</v>
      </c>
      <c r="K28">
        <v>5.0734599999999999</v>
      </c>
      <c r="L28">
        <v>2.3454299999999999</v>
      </c>
      <c r="M28">
        <v>1.3558300000000001</v>
      </c>
      <c r="O28">
        <v>2.2723955053818887</v>
      </c>
    </row>
    <row r="29" spans="1:15" x14ac:dyDescent="0.45">
      <c r="A29">
        <v>2011</v>
      </c>
      <c r="B29">
        <v>2.4259599999999999</v>
      </c>
      <c r="C29">
        <v>2.6048100000000001</v>
      </c>
      <c r="D29">
        <v>8.2771399999999993</v>
      </c>
      <c r="E29">
        <v>1.4132199999999999</v>
      </c>
      <c r="F29">
        <v>2.5830299999999999</v>
      </c>
      <c r="G29">
        <v>2.6974300000000002</v>
      </c>
      <c r="H29">
        <v>1.8544</v>
      </c>
      <c r="I29">
        <v>1.17682</v>
      </c>
      <c r="J29">
        <v>1.4538</v>
      </c>
      <c r="K29">
        <v>5.3570900000000004</v>
      </c>
      <c r="L29">
        <v>2.4014500000000001</v>
      </c>
      <c r="M29">
        <v>1.3339700000000001</v>
      </c>
      <c r="O29">
        <v>2.331406893987201</v>
      </c>
    </row>
    <row r="30" spans="1:15" x14ac:dyDescent="0.45">
      <c r="A30">
        <v>2012</v>
      </c>
      <c r="B30">
        <v>2.4548000000000001</v>
      </c>
      <c r="C30">
        <v>2.6660400000000002</v>
      </c>
      <c r="D30">
        <v>8.8633799999999994</v>
      </c>
      <c r="E30">
        <v>1.4098200000000001</v>
      </c>
      <c r="F30">
        <v>2.6818399999999998</v>
      </c>
      <c r="G30">
        <v>2.7615699999999999</v>
      </c>
      <c r="H30">
        <v>1.8619300000000001</v>
      </c>
      <c r="I30">
        <v>1.2270300000000001</v>
      </c>
      <c r="J30">
        <v>1.4654100000000001</v>
      </c>
      <c r="K30">
        <v>5.6629199999999997</v>
      </c>
      <c r="L30">
        <v>2.4809399999999999</v>
      </c>
      <c r="M30">
        <v>1.36287</v>
      </c>
      <c r="O30">
        <v>2.386186520983939</v>
      </c>
    </row>
    <row r="31" spans="1:15" x14ac:dyDescent="0.45">
      <c r="A31">
        <v>2013</v>
      </c>
      <c r="B31">
        <v>2.4898099999999999</v>
      </c>
      <c r="C31">
        <v>2.7386699999999999</v>
      </c>
      <c r="D31">
        <v>9.9211600000000004</v>
      </c>
      <c r="E31">
        <v>1.40499</v>
      </c>
      <c r="F31">
        <v>2.7518500000000001</v>
      </c>
      <c r="G31">
        <v>2.8312400000000002</v>
      </c>
      <c r="H31">
        <v>1.93594</v>
      </c>
      <c r="I31">
        <v>1.11538</v>
      </c>
      <c r="J31">
        <v>1.4732700000000001</v>
      </c>
      <c r="K31">
        <v>5.9799699999999998</v>
      </c>
      <c r="L31">
        <v>2.5524</v>
      </c>
      <c r="M31">
        <v>1.5168999999999999</v>
      </c>
      <c r="O31">
        <v>2.4206574937603547</v>
      </c>
    </row>
    <row r="32" spans="1:15" x14ac:dyDescent="0.45">
      <c r="A32">
        <v>2014</v>
      </c>
      <c r="B32">
        <v>2.5513699999999999</v>
      </c>
      <c r="C32">
        <v>2.79576</v>
      </c>
      <c r="D32">
        <v>11.22214</v>
      </c>
      <c r="E32">
        <v>1.3808199999999999</v>
      </c>
      <c r="F32">
        <v>2.7896700000000001</v>
      </c>
      <c r="G32">
        <v>2.8913600000000002</v>
      </c>
      <c r="H32">
        <v>1.9120299999999999</v>
      </c>
      <c r="I32">
        <v>1.0152000000000001</v>
      </c>
      <c r="J32">
        <v>1.4959199999999999</v>
      </c>
      <c r="K32">
        <v>6.3023499999999997</v>
      </c>
      <c r="L32">
        <v>2.6107800000000001</v>
      </c>
      <c r="M32">
        <v>1.60683</v>
      </c>
      <c r="O32">
        <v>2.4531741495178658</v>
      </c>
    </row>
    <row r="33" spans="1:15" x14ac:dyDescent="0.45">
      <c r="A33">
        <v>2015</v>
      </c>
      <c r="B33">
        <v>2.5345200000000001</v>
      </c>
      <c r="C33">
        <v>2.8554499999999998</v>
      </c>
      <c r="D33">
        <v>12.63424</v>
      </c>
      <c r="E33">
        <v>1.3831599999999999</v>
      </c>
      <c r="F33">
        <v>2.8210299999999999</v>
      </c>
      <c r="G33">
        <v>2.9706800000000002</v>
      </c>
      <c r="H33">
        <v>1.92852</v>
      </c>
      <c r="I33">
        <v>0.88609000000000004</v>
      </c>
      <c r="J33">
        <v>1.52077</v>
      </c>
      <c r="K33">
        <v>6.5915699999999999</v>
      </c>
      <c r="L33">
        <v>2.67421</v>
      </c>
      <c r="M33">
        <v>1.73699</v>
      </c>
      <c r="O33">
        <v>2.4799125240099338</v>
      </c>
    </row>
    <row r="34" spans="1:15" x14ac:dyDescent="0.45">
      <c r="A34">
        <v>2016</v>
      </c>
      <c r="B34">
        <v>2.5741900000000002</v>
      </c>
      <c r="C34">
        <v>2.8772799999999998</v>
      </c>
      <c r="D34">
        <v>14.050459999999999</v>
      </c>
      <c r="E34">
        <v>1.3728</v>
      </c>
      <c r="F34">
        <v>2.8570600000000002</v>
      </c>
      <c r="G34">
        <v>3.0055999999999998</v>
      </c>
      <c r="H34">
        <v>1.93214</v>
      </c>
      <c r="I34">
        <v>0.81349000000000005</v>
      </c>
      <c r="J34">
        <v>1.52108</v>
      </c>
      <c r="K34">
        <v>6.7873099999999997</v>
      </c>
      <c r="L34">
        <v>2.7203499999999998</v>
      </c>
      <c r="M34">
        <v>1.66431</v>
      </c>
      <c r="O34">
        <v>2.5147999339230043</v>
      </c>
    </row>
    <row r="35" spans="1:15" x14ac:dyDescent="0.45">
      <c r="A35">
        <v>2017</v>
      </c>
      <c r="B35">
        <v>2.5487799999999998</v>
      </c>
      <c r="C35">
        <v>2.9413800000000001</v>
      </c>
      <c r="D35">
        <v>15.96832</v>
      </c>
      <c r="E35">
        <v>1.3275300000000001</v>
      </c>
      <c r="F35">
        <v>3.28</v>
      </c>
      <c r="G35">
        <v>3.0667</v>
      </c>
      <c r="H35">
        <v>1.9812799999999999</v>
      </c>
      <c r="I35">
        <v>0.78219000000000005</v>
      </c>
      <c r="J35">
        <v>1.51379</v>
      </c>
      <c r="K35">
        <v>6.9843700000000002</v>
      </c>
      <c r="L35">
        <v>2.7783500000000001</v>
      </c>
      <c r="M35">
        <v>1.6863600000000001</v>
      </c>
      <c r="O35">
        <v>2.5554656251015175</v>
      </c>
    </row>
    <row r="36" spans="1:15" ht="13.5" customHeight="1" x14ac:dyDescent="0.45"/>
    <row r="37" spans="1:15" x14ac:dyDescent="0.45">
      <c r="A37" t="s">
        <v>18</v>
      </c>
      <c r="B37">
        <f>B35^(1/(COUNT(B4:B35)))</f>
        <v>1.0296695885020561</v>
      </c>
      <c r="C37">
        <f t="shared" ref="C37:M37" si="0">C35^(1/(COUNT(C4:C35)))</f>
        <v>1.0342897552486616</v>
      </c>
      <c r="D37">
        <f t="shared" si="0"/>
        <v>1.0904401927021876</v>
      </c>
      <c r="E37">
        <f t="shared" si="0"/>
        <v>1.008893062667237</v>
      </c>
      <c r="F37">
        <f t="shared" si="0"/>
        <v>1.0378176624668114</v>
      </c>
      <c r="G37">
        <f t="shared" si="0"/>
        <v>1.0356391936788345</v>
      </c>
      <c r="H37">
        <f t="shared" si="0"/>
        <v>1.0215968801956419</v>
      </c>
      <c r="I37">
        <f t="shared" si="0"/>
        <v>0.99235259133336617</v>
      </c>
      <c r="J37">
        <f t="shared" si="0"/>
        <v>1.0130410663154403</v>
      </c>
      <c r="K37">
        <f>K35^(1/(COUNT(K4:K35)))</f>
        <v>1.0626224235624695</v>
      </c>
      <c r="L37">
        <f t="shared" si="0"/>
        <v>1.0324483685155985</v>
      </c>
      <c r="M37">
        <f t="shared" si="0"/>
        <v>1.0164644558133042</v>
      </c>
      <c r="O37">
        <f>O35^(1/(COUNT(O4:O35)))</f>
        <v>1.0297538843886478</v>
      </c>
    </row>
    <row r="39" spans="1:15" x14ac:dyDescent="0.45">
      <c r="A39" t="s">
        <v>19</v>
      </c>
      <c r="B39">
        <f>B37-$O37</f>
        <v>-8.4295886591645441E-5</v>
      </c>
      <c r="C39">
        <f t="shared" ref="C39:M39" si="1">C37-$O37</f>
        <v>4.5358708600138353E-3</v>
      </c>
      <c r="D39">
        <f t="shared" si="1"/>
        <v>6.0686308313539827E-2</v>
      </c>
      <c r="E39">
        <f t="shared" si="1"/>
        <v>-2.0860821721410794E-2</v>
      </c>
      <c r="F39">
        <f t="shared" si="1"/>
        <v>8.0637780781636081E-3</v>
      </c>
      <c r="G39">
        <f t="shared" si="1"/>
        <v>5.8853092901867132E-3</v>
      </c>
      <c r="H39">
        <f t="shared" si="1"/>
        <v>-8.1570041930059123E-3</v>
      </c>
      <c r="I39">
        <f t="shared" si="1"/>
        <v>-3.7401293055281615E-2</v>
      </c>
      <c r="J39">
        <f t="shared" si="1"/>
        <v>-1.6712818073207458E-2</v>
      </c>
      <c r="K39">
        <f t="shared" si="1"/>
        <v>3.2868539173821709E-2</v>
      </c>
      <c r="L39">
        <f t="shared" si="1"/>
        <v>2.6944841269507247E-3</v>
      </c>
      <c r="M39">
        <f t="shared" si="1"/>
        <v>-1.3289428575343543E-2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B3AD-4BC1-4EA7-8D7D-9068AB3A15BC}">
  <dimension ref="A1:O39"/>
  <sheetViews>
    <sheetView topLeftCell="A19" workbookViewId="0">
      <selection activeCell="G26" sqref="G26"/>
    </sheetView>
  </sheetViews>
  <sheetFormatPr defaultRowHeight="14.25" x14ac:dyDescent="0.45"/>
  <sheetData>
    <row r="1" spans="2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17</v>
      </c>
    </row>
    <row r="2" spans="2:15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O2" t="s">
        <v>53</v>
      </c>
    </row>
    <row r="3" spans="2:15" x14ac:dyDescent="0.4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O3">
        <v>1</v>
      </c>
    </row>
    <row r="4" spans="2:15" x14ac:dyDescent="0.45">
      <c r="B4">
        <v>1.0488039246988321</v>
      </c>
      <c r="C4">
        <v>1.0911447413563069</v>
      </c>
      <c r="D4">
        <v>1.1696551292450297</v>
      </c>
      <c r="E4">
        <v>1.026069265707797</v>
      </c>
      <c r="F4">
        <v>1.0392397318438111</v>
      </c>
      <c r="G4">
        <v>1.0562007266744362</v>
      </c>
      <c r="H4">
        <v>1.016261260519425</v>
      </c>
      <c r="I4">
        <v>1.0033232720509773</v>
      </c>
      <c r="J4">
        <v>1.039797248902683</v>
      </c>
      <c r="K4">
        <v>1.0418781258710366</v>
      </c>
      <c r="L4">
        <v>1.0537080911554655</v>
      </c>
      <c r="M4">
        <v>1.0564702841215607</v>
      </c>
      <c r="O4">
        <v>1.0438592859074005</v>
      </c>
    </row>
    <row r="5" spans="2:15" x14ac:dyDescent="0.45">
      <c r="B5">
        <v>1.0949246619920672</v>
      </c>
      <c r="C5">
        <v>1.1474582673454323</v>
      </c>
      <c r="D5">
        <v>1.2703413237215684</v>
      </c>
      <c r="E5">
        <v>1.0720808099924299</v>
      </c>
      <c r="F5">
        <v>1.0745420404977029</v>
      </c>
      <c r="G5">
        <v>1.1199149928018099</v>
      </c>
      <c r="H5">
        <v>1.051494540603745</v>
      </c>
      <c r="I5">
        <v>0.97679807311198519</v>
      </c>
      <c r="J5">
        <v>1.0829139960698606</v>
      </c>
      <c r="K5">
        <v>1.0929543984391021</v>
      </c>
      <c r="L5">
        <v>1.0980415551654195</v>
      </c>
      <c r="M5">
        <v>1.0676558847329616</v>
      </c>
      <c r="O5">
        <v>1.0864739394441294</v>
      </c>
    </row>
    <row r="6" spans="2:15" x14ac:dyDescent="0.45">
      <c r="B6">
        <v>1.1168506625078285</v>
      </c>
      <c r="C6">
        <v>1.2279744804427457</v>
      </c>
      <c r="D6">
        <v>1.3719690469173413</v>
      </c>
      <c r="E6">
        <v>1.129494700984103</v>
      </c>
      <c r="F6">
        <v>1.1174185483488139</v>
      </c>
      <c r="G6">
        <v>1.1858435593336534</v>
      </c>
      <c r="H6">
        <v>1.0792839380115611</v>
      </c>
      <c r="I6">
        <v>0.98129516143784878</v>
      </c>
      <c r="J6">
        <v>1.1357137609961248</v>
      </c>
      <c r="K6">
        <v>1.1544331490899145</v>
      </c>
      <c r="L6">
        <v>1.1537404762310588</v>
      </c>
      <c r="M6">
        <v>1.0247201492537312</v>
      </c>
      <c r="O6">
        <v>1.1280266365941405</v>
      </c>
    </row>
    <row r="7" spans="2:15" x14ac:dyDescent="0.45">
      <c r="B7">
        <v>1.14975808333231</v>
      </c>
      <c r="C7">
        <v>1.2816230771096782</v>
      </c>
      <c r="D7">
        <v>1.6158041202965947</v>
      </c>
      <c r="E7">
        <v>1.1750520439061318</v>
      </c>
      <c r="F7">
        <v>1.1721943552172833</v>
      </c>
      <c r="G7">
        <v>1.2466065674916023</v>
      </c>
      <c r="H7">
        <v>1.1423263780240775</v>
      </c>
      <c r="I7">
        <v>0.94774230921674452</v>
      </c>
      <c r="J7">
        <v>1.1807818038236211</v>
      </c>
      <c r="K7">
        <v>1.2152913272362957</v>
      </c>
      <c r="L7">
        <v>1.1928923281460393</v>
      </c>
      <c r="M7">
        <v>1.0301120526883654</v>
      </c>
      <c r="O7">
        <v>1.1769423937373802</v>
      </c>
    </row>
    <row r="8" spans="2:15" x14ac:dyDescent="0.45">
      <c r="B8">
        <v>1.1935333341520022</v>
      </c>
      <c r="C8">
        <v>1.3500795320259358</v>
      </c>
      <c r="D8">
        <v>1.8011783453610803</v>
      </c>
      <c r="E8">
        <v>1.2121546177138534</v>
      </c>
      <c r="F8">
        <v>1.2143904510235188</v>
      </c>
      <c r="G8">
        <v>1.3095667375059987</v>
      </c>
      <c r="H8">
        <v>1.2075097577444378</v>
      </c>
      <c r="I8">
        <v>0.93916989339105883</v>
      </c>
      <c r="J8">
        <v>1.2144221410075111</v>
      </c>
      <c r="K8">
        <v>1.341472650107548</v>
      </c>
      <c r="L8">
        <v>1.2488230581738222</v>
      </c>
      <c r="M8">
        <v>1.0798136576155368</v>
      </c>
      <c r="O8">
        <v>1.2239583206475013</v>
      </c>
    </row>
    <row r="9" spans="2:15" x14ac:dyDescent="0.45">
      <c r="B9">
        <v>1.2212463006397898</v>
      </c>
      <c r="C9">
        <v>1.4188548081354855</v>
      </c>
      <c r="D9">
        <v>2.2773336741267389</v>
      </c>
      <c r="E9">
        <v>1.3264288417865255</v>
      </c>
      <c r="F9">
        <v>1.2710703567152448</v>
      </c>
      <c r="G9">
        <v>1.3768526770412011</v>
      </c>
      <c r="H9">
        <v>1.222249304194595</v>
      </c>
      <c r="I9">
        <v>0.95134506133317087</v>
      </c>
      <c r="J9">
        <v>1.2564002497658442</v>
      </c>
      <c r="K9">
        <v>1.5524357470798902</v>
      </c>
      <c r="L9">
        <v>1.3359184577886103</v>
      </c>
      <c r="M9">
        <v>1.1015077099442545</v>
      </c>
      <c r="O9">
        <v>1.281109111147376</v>
      </c>
    </row>
    <row r="10" spans="2:15" x14ac:dyDescent="0.45">
      <c r="B10">
        <v>1.2058686281974138</v>
      </c>
      <c r="C10">
        <v>1.4883266392434238</v>
      </c>
      <c r="D10">
        <v>2.4468401409424154</v>
      </c>
      <c r="E10">
        <v>1.3373769871309615</v>
      </c>
      <c r="F10">
        <v>1.301050682785575</v>
      </c>
      <c r="G10">
        <v>1.4253033522999932</v>
      </c>
      <c r="H10">
        <v>1.2327827275571877</v>
      </c>
      <c r="I10">
        <v>0.96358628819984371</v>
      </c>
      <c r="J10">
        <v>1.2504040329837833</v>
      </c>
      <c r="K10">
        <v>1.7582239004559626</v>
      </c>
      <c r="L10">
        <v>1.352581431420341</v>
      </c>
      <c r="M10">
        <v>1.1743869133249414</v>
      </c>
      <c r="O10">
        <v>1.301088992432343</v>
      </c>
    </row>
    <row r="11" spans="2:15" x14ac:dyDescent="0.45">
      <c r="B11">
        <v>1.2301278351528251</v>
      </c>
      <c r="C11">
        <v>1.511579793667241</v>
      </c>
      <c r="D11">
        <v>2.3980997290170802</v>
      </c>
      <c r="E11">
        <v>1.3513484102952309</v>
      </c>
      <c r="F11">
        <v>1.3199281611468896</v>
      </c>
      <c r="G11">
        <v>1.4634331939398098</v>
      </c>
      <c r="H11">
        <v>1.2559147576620937</v>
      </c>
      <c r="I11">
        <v>0.97045641635415736</v>
      </c>
      <c r="J11">
        <v>1.2651420543240708</v>
      </c>
      <c r="K11">
        <v>1.9122994314924766</v>
      </c>
      <c r="L11">
        <v>1.3863232712335303</v>
      </c>
      <c r="M11">
        <v>1.2973161301924114</v>
      </c>
      <c r="O11">
        <v>1.3269753971984815</v>
      </c>
    </row>
    <row r="12" spans="2:15" x14ac:dyDescent="0.45">
      <c r="B12">
        <v>1.233345204032763</v>
      </c>
      <c r="C12">
        <v>1.5104500576997053</v>
      </c>
      <c r="D12">
        <v>1.7250031949381743</v>
      </c>
      <c r="E12">
        <v>1.3603993186979562</v>
      </c>
      <c r="F12">
        <v>1.3455359167892988</v>
      </c>
      <c r="G12">
        <v>1.474610954959896</v>
      </c>
      <c r="H12">
        <v>1.2902060242749624</v>
      </c>
      <c r="I12">
        <v>0.97104586521946834</v>
      </c>
      <c r="J12">
        <v>1.2863583772566156</v>
      </c>
      <c r="K12">
        <v>2.0851867239556761</v>
      </c>
      <c r="L12">
        <v>1.4042816478890043</v>
      </c>
      <c r="M12">
        <v>1.4005827414134149</v>
      </c>
      <c r="O12">
        <v>1.3420254625964836</v>
      </c>
    </row>
    <row r="13" spans="2:15" x14ac:dyDescent="0.45">
      <c r="B13">
        <v>1.2585960237250253</v>
      </c>
      <c r="C13">
        <v>1.5283109754195794</v>
      </c>
      <c r="D13">
        <v>1.6638299093159177</v>
      </c>
      <c r="E13">
        <v>1.3461203633610901</v>
      </c>
      <c r="F13">
        <v>1.3607871681672652</v>
      </c>
      <c r="G13">
        <v>1.4785014053609382</v>
      </c>
      <c r="H13">
        <v>1.3406696200655457</v>
      </c>
      <c r="I13">
        <v>0.9740185168247002</v>
      </c>
      <c r="J13">
        <v>1.2986492442746687</v>
      </c>
      <c r="K13">
        <v>2.1931400442815292</v>
      </c>
      <c r="L13">
        <v>1.4228979529223271</v>
      </c>
      <c r="M13">
        <v>1.4403209854342744</v>
      </c>
      <c r="O13">
        <v>1.3597791325570012</v>
      </c>
    </row>
    <row r="14" spans="2:15" x14ac:dyDescent="0.45">
      <c r="B14">
        <v>1.2724172018714772</v>
      </c>
      <c r="C14">
        <v>1.563693196979516</v>
      </c>
      <c r="D14">
        <v>1.7005521374788415</v>
      </c>
      <c r="E14">
        <v>1.3387348599545799</v>
      </c>
      <c r="F14">
        <v>1.3765896060467002</v>
      </c>
      <c r="G14">
        <v>1.4963254953040381</v>
      </c>
      <c r="H14">
        <v>1.3858072166136921</v>
      </c>
      <c r="I14">
        <v>1.020793316869417</v>
      </c>
      <c r="J14">
        <v>1.308029237295917</v>
      </c>
      <c r="K14">
        <v>2.2942144761684373</v>
      </c>
      <c r="L14">
        <v>1.4554875658354498</v>
      </c>
      <c r="M14">
        <v>1.4696715968351017</v>
      </c>
      <c r="O14">
        <v>1.3799879677418572</v>
      </c>
    </row>
    <row r="15" spans="2:15" x14ac:dyDescent="0.45">
      <c r="B15">
        <v>1.2898456399739664</v>
      </c>
      <c r="C15">
        <v>1.596732775858305</v>
      </c>
      <c r="D15">
        <v>1.8118742159360905</v>
      </c>
      <c r="E15">
        <v>1.3575558289174869</v>
      </c>
      <c r="F15">
        <v>1.3920834849755523</v>
      </c>
      <c r="G15">
        <v>1.5127579351477345</v>
      </c>
      <c r="H15">
        <v>1.4075163452512314</v>
      </c>
      <c r="I15">
        <v>1.059712186347145</v>
      </c>
      <c r="J15">
        <v>1.3180611926319075</v>
      </c>
      <c r="K15">
        <v>2.3675629907387439</v>
      </c>
      <c r="L15">
        <v>1.4906816206173619</v>
      </c>
      <c r="M15">
        <v>1.5218963540730086</v>
      </c>
      <c r="O15">
        <v>1.3988084654486646</v>
      </c>
    </row>
    <row r="16" spans="2:15" x14ac:dyDescent="0.45">
      <c r="B16">
        <v>1.3086555818894061</v>
      </c>
      <c r="C16">
        <v>1.6264801793715757</v>
      </c>
      <c r="D16">
        <v>1.9001718746332337</v>
      </c>
      <c r="E16">
        <v>1.3706803557910676</v>
      </c>
      <c r="F16">
        <v>1.407012991122996</v>
      </c>
      <c r="G16">
        <v>1.5455782546102699</v>
      </c>
      <c r="H16">
        <v>1.3979578728940567</v>
      </c>
      <c r="I16">
        <v>1.0858664390174502</v>
      </c>
      <c r="J16">
        <v>1.3184376779122513</v>
      </c>
      <c r="K16">
        <v>2.4764682061773251</v>
      </c>
      <c r="L16">
        <v>1.5152499616492525</v>
      </c>
      <c r="M16">
        <v>1.645471812623629</v>
      </c>
      <c r="O16">
        <v>1.4171540055971925</v>
      </c>
    </row>
    <row r="17" spans="2:15" x14ac:dyDescent="0.45">
      <c r="B17">
        <v>1.3228697211204301</v>
      </c>
      <c r="C17">
        <v>1.6575236603445354</v>
      </c>
      <c r="D17">
        <v>1.9544284451213942</v>
      </c>
      <c r="E17">
        <v>1.3910626419379262</v>
      </c>
      <c r="F17">
        <v>1.4282877351773022</v>
      </c>
      <c r="G17">
        <v>1.5765716048536371</v>
      </c>
      <c r="H17">
        <v>1.4472917112695773</v>
      </c>
      <c r="I17">
        <v>1.047801254103276</v>
      </c>
      <c r="J17">
        <v>1.325535802831904</v>
      </c>
      <c r="K17">
        <v>2.5771113927645444</v>
      </c>
      <c r="L17">
        <v>1.5449385535802553</v>
      </c>
      <c r="M17">
        <v>1.6930745369537852</v>
      </c>
      <c r="O17">
        <v>1.4398155703266007</v>
      </c>
    </row>
    <row r="18" spans="2:15" x14ac:dyDescent="0.45">
      <c r="B18">
        <v>1.3433221175690444</v>
      </c>
      <c r="C18">
        <v>1.6818164490943057</v>
      </c>
      <c r="D18">
        <v>2.0522196343947479</v>
      </c>
      <c r="E18">
        <v>1.3884699091597279</v>
      </c>
      <c r="F18">
        <v>1.4569995411174579</v>
      </c>
      <c r="G18">
        <v>1.6120998149036816</v>
      </c>
      <c r="H18">
        <v>1.5159697633438187</v>
      </c>
      <c r="I18">
        <v>1.0492393060764051</v>
      </c>
      <c r="J18">
        <v>1.3356549925621202</v>
      </c>
      <c r="K18">
        <v>2.6667998969218538</v>
      </c>
      <c r="L18">
        <v>1.5857607936047997</v>
      </c>
      <c r="M18">
        <v>1.7633041494335551</v>
      </c>
      <c r="O18">
        <v>1.4720664063736875</v>
      </c>
    </row>
    <row r="19" spans="2:15" x14ac:dyDescent="0.45">
      <c r="B19">
        <v>1.4017075387128066</v>
      </c>
      <c r="C19">
        <v>1.7205462931838114</v>
      </c>
      <c r="D19">
        <v>2.3060933339245051</v>
      </c>
      <c r="E19">
        <v>1.3926618092354279</v>
      </c>
      <c r="F19">
        <v>1.4876022596009302</v>
      </c>
      <c r="G19">
        <v>1.6553643655309525</v>
      </c>
      <c r="H19">
        <v>1.5250341726914909</v>
      </c>
      <c r="I19">
        <v>1.0644938361941936</v>
      </c>
      <c r="J19">
        <v>1.3478127123468808</v>
      </c>
      <c r="K19">
        <v>2.7533066522217009</v>
      </c>
      <c r="L19">
        <v>1.6071247166305884</v>
      </c>
      <c r="M19">
        <v>1.8644522118324043</v>
      </c>
      <c r="O19">
        <v>1.5027364862396277</v>
      </c>
    </row>
    <row r="20" spans="2:15" x14ac:dyDescent="0.45">
      <c r="B20">
        <v>1.4388669212727023</v>
      </c>
      <c r="C20">
        <v>1.7590439522738543</v>
      </c>
      <c r="D20">
        <v>2.9522819682905639</v>
      </c>
      <c r="E20">
        <v>1.3830289553368662</v>
      </c>
      <c r="F20">
        <v>1.5036657858231663</v>
      </c>
      <c r="G20">
        <v>1.6878864742579009</v>
      </c>
      <c r="H20">
        <v>1.5477413086082248</v>
      </c>
      <c r="I20">
        <v>1.0769535656574902</v>
      </c>
      <c r="J20">
        <v>1.3641852307579292</v>
      </c>
      <c r="K20">
        <v>2.8408336707915445</v>
      </c>
      <c r="L20">
        <v>1.6447016311851235</v>
      </c>
      <c r="M20">
        <v>1.9100572064376913</v>
      </c>
      <c r="O20">
        <v>1.5321205271785336</v>
      </c>
    </row>
    <row r="21" spans="2:15" x14ac:dyDescent="0.45">
      <c r="B21">
        <v>1.4628559674824697</v>
      </c>
      <c r="C21">
        <v>1.7903230836940296</v>
      </c>
      <c r="D21">
        <v>3.4040044963864591</v>
      </c>
      <c r="E21">
        <v>1.3541919000757006</v>
      </c>
      <c r="F21">
        <v>1.5294660611526916</v>
      </c>
      <c r="G21">
        <v>1.7174299033385891</v>
      </c>
      <c r="H21">
        <v>1.579582022693961</v>
      </c>
      <c r="I21">
        <v>1.0795654339055059</v>
      </c>
      <c r="J21">
        <v>1.3741483168353199</v>
      </c>
      <c r="K21">
        <v>2.9652900124640396</v>
      </c>
      <c r="L21">
        <v>1.679476384461982</v>
      </c>
      <c r="M21">
        <v>1.797734782413235</v>
      </c>
      <c r="O21">
        <v>1.5581603797711929</v>
      </c>
    </row>
    <row r="22" spans="2:15" x14ac:dyDescent="0.45">
      <c r="B22">
        <v>1.4878335564206151</v>
      </c>
      <c r="C22">
        <v>1.8338595038171914</v>
      </c>
      <c r="D22">
        <v>3.5568007845203282</v>
      </c>
      <c r="E22">
        <v>1.3481879258137777</v>
      </c>
      <c r="F22">
        <v>1.5453819010396062</v>
      </c>
      <c r="G22">
        <v>1.7462260917255086</v>
      </c>
      <c r="H22">
        <v>1.6219792164160671</v>
      </c>
      <c r="I22">
        <v>1.0869081374432155</v>
      </c>
      <c r="J22">
        <v>1.3715266937246331</v>
      </c>
      <c r="K22">
        <v>3.1217216153817819</v>
      </c>
      <c r="L22">
        <v>1.7138829705636711</v>
      </c>
      <c r="M22">
        <v>1.7674204279805792</v>
      </c>
      <c r="O22">
        <v>1.5818571084096722</v>
      </c>
    </row>
    <row r="23" spans="2:15" x14ac:dyDescent="0.45">
      <c r="B23">
        <v>1.5239921162182402</v>
      </c>
      <c r="C23">
        <v>1.8640539500906224</v>
      </c>
      <c r="D23">
        <v>3.5779604036315358</v>
      </c>
      <c r="E23">
        <v>1.3373533308099925</v>
      </c>
      <c r="F23">
        <v>1.5672711257390906</v>
      </c>
      <c r="G23">
        <v>1.789991087955028</v>
      </c>
      <c r="H23">
        <v>1.692083463711072</v>
      </c>
      <c r="I23">
        <v>1.09407807148592</v>
      </c>
      <c r="J23">
        <v>1.3680648656590328</v>
      </c>
      <c r="K23">
        <v>3.1925825808453441</v>
      </c>
      <c r="L23">
        <v>1.7505053776270265</v>
      </c>
      <c r="M23">
        <v>1.7070698840136664</v>
      </c>
      <c r="O23">
        <v>1.6078311976481081</v>
      </c>
    </row>
    <row r="24" spans="2:15" x14ac:dyDescent="0.45">
      <c r="B24">
        <v>1.55908845308413</v>
      </c>
      <c r="C24">
        <v>1.8786885359522887</v>
      </c>
      <c r="D24">
        <v>3.5867627843168961</v>
      </c>
      <c r="E24">
        <v>1.3104371688115066</v>
      </c>
      <c r="F24">
        <v>1.596225559230132</v>
      </c>
      <c r="G24">
        <v>1.8325975183382459</v>
      </c>
      <c r="H24">
        <v>1.7308081223958764</v>
      </c>
      <c r="I24">
        <v>1.0988546398772328</v>
      </c>
      <c r="J24">
        <v>1.3561091623661641</v>
      </c>
      <c r="K24">
        <v>3.237489941992246</v>
      </c>
      <c r="L24">
        <v>1.7839438204162337</v>
      </c>
      <c r="M24">
        <v>1.658624235748966</v>
      </c>
      <c r="O24">
        <v>1.6279913192372431</v>
      </c>
    </row>
    <row r="25" spans="2:15" x14ac:dyDescent="0.45">
      <c r="B25">
        <v>1.5974267188977438</v>
      </c>
      <c r="C25">
        <v>1.9150480137786214</v>
      </c>
      <c r="D25">
        <v>3.7033063045910608</v>
      </c>
      <c r="E25">
        <v>1.2994417108251326</v>
      </c>
      <c r="F25">
        <v>1.6266779541222947</v>
      </c>
      <c r="G25">
        <v>1.868852402824432</v>
      </c>
      <c r="H25">
        <v>1.7634063997628502</v>
      </c>
      <c r="I25">
        <v>1.1158724351352183</v>
      </c>
      <c r="J25">
        <v>1.3443876145525333</v>
      </c>
      <c r="K25">
        <v>3.3075725622807592</v>
      </c>
      <c r="L25">
        <v>1.8185481259268099</v>
      </c>
      <c r="M25">
        <v>1.6534290145657256</v>
      </c>
      <c r="O25">
        <v>1.6530568999154824</v>
      </c>
    </row>
    <row r="26" spans="2:15" x14ac:dyDescent="0.45">
      <c r="B26">
        <v>1.6526684513649252</v>
      </c>
      <c r="C26">
        <v>1.9328430879911853</v>
      </c>
      <c r="D26">
        <v>3.7415647111906298</v>
      </c>
      <c r="E26">
        <v>1.2609386828160485</v>
      </c>
      <c r="F26">
        <v>1.6640663322626073</v>
      </c>
      <c r="G26">
        <v>1.9028587098101042</v>
      </c>
      <c r="H26">
        <v>1.7821379753297877</v>
      </c>
      <c r="I26">
        <v>1.1300039635354744</v>
      </c>
      <c r="J26">
        <v>1.3344979890176487</v>
      </c>
      <c r="K26">
        <v>3.4126649381794061</v>
      </c>
      <c r="L26">
        <v>1.8457447715147695</v>
      </c>
      <c r="M26">
        <v>1.7190450233770904</v>
      </c>
      <c r="O26">
        <v>1.6775647099227164</v>
      </c>
    </row>
    <row r="27" spans="2:15" x14ac:dyDescent="0.45">
      <c r="B27">
        <v>1.7358933110655375</v>
      </c>
      <c r="C27">
        <v>1.9634014062786997</v>
      </c>
      <c r="D27">
        <v>3.8564990258698715</v>
      </c>
      <c r="E27">
        <v>1.2402015518546556</v>
      </c>
      <c r="F27">
        <v>1.6705671682727554</v>
      </c>
      <c r="G27">
        <v>1.9527730170699933</v>
      </c>
      <c r="H27">
        <v>1.6718268803214711</v>
      </c>
      <c r="I27">
        <v>1.141848836854783</v>
      </c>
      <c r="J27">
        <v>1.3438458430515507</v>
      </c>
      <c r="K27">
        <v>3.5564221365575026</v>
      </c>
      <c r="L27">
        <v>1.8605464555387001</v>
      </c>
      <c r="M27">
        <v>1.7673529940658155</v>
      </c>
      <c r="O27">
        <v>1.6802049868107944</v>
      </c>
    </row>
    <row r="28" spans="2:15" x14ac:dyDescent="0.45">
      <c r="B28">
        <v>1.7549856937605137</v>
      </c>
      <c r="C28">
        <v>1.9584631432304223</v>
      </c>
      <c r="D28">
        <v>4.0285718756764801</v>
      </c>
      <c r="E28">
        <v>1.1996451551854654</v>
      </c>
      <c r="F28">
        <v>1.6893101465786879</v>
      </c>
      <c r="G28">
        <v>1.9961506821142108</v>
      </c>
      <c r="H28">
        <v>1.7603728528845051</v>
      </c>
      <c r="I28">
        <v>1.1767127046556307</v>
      </c>
      <c r="J28">
        <v>1.3496767736129727</v>
      </c>
      <c r="K28">
        <v>3.6953777866597917</v>
      </c>
      <c r="L28">
        <v>1.9011880209309857</v>
      </c>
      <c r="M28">
        <v>1.6296894668225141</v>
      </c>
      <c r="O28">
        <v>1.7030443561645843</v>
      </c>
    </row>
    <row r="29" spans="2:15" x14ac:dyDescent="0.45">
      <c r="B29">
        <v>1.8149982193950842</v>
      </c>
      <c r="C29">
        <v>1.9579918423359901</v>
      </c>
      <c r="D29">
        <v>4.2137817896348393</v>
      </c>
      <c r="E29">
        <v>1.1909396290688872</v>
      </c>
      <c r="F29">
        <v>1.7098860177962034</v>
      </c>
      <c r="G29">
        <v>2.0289504353191194</v>
      </c>
      <c r="H29">
        <v>1.8722418932494531</v>
      </c>
      <c r="I29">
        <v>1.1951329816965974</v>
      </c>
      <c r="J29">
        <v>1.3571972966520354</v>
      </c>
      <c r="K29">
        <v>3.8261713306021097</v>
      </c>
      <c r="L29">
        <v>1.9343026129642569</v>
      </c>
      <c r="M29">
        <v>1.6432633519151232</v>
      </c>
      <c r="O29">
        <v>1.7390680602002622</v>
      </c>
    </row>
    <row r="30" spans="2:15" x14ac:dyDescent="0.45">
      <c r="B30">
        <v>1.8566367443174132</v>
      </c>
      <c r="C30">
        <v>1.9800216937029362</v>
      </c>
      <c r="D30">
        <v>4.3041111681998041</v>
      </c>
      <c r="E30">
        <v>1.1839894019682058</v>
      </c>
      <c r="F30">
        <v>1.7316803012801241</v>
      </c>
      <c r="G30">
        <v>2.0393775279358328</v>
      </c>
      <c r="H30">
        <v>1.9188847350998839</v>
      </c>
      <c r="I30">
        <v>1.214986229254958</v>
      </c>
      <c r="J30">
        <v>1.3527116122752563</v>
      </c>
      <c r="K30">
        <v>3.9692974382977342</v>
      </c>
      <c r="L30">
        <v>1.9583596106973014</v>
      </c>
      <c r="M30">
        <v>1.6572811769465923</v>
      </c>
      <c r="O30">
        <v>1.7616321977382285</v>
      </c>
    </row>
    <row r="31" spans="2:15" x14ac:dyDescent="0.45">
      <c r="B31">
        <v>1.8845154912627549</v>
      </c>
      <c r="C31">
        <v>2.0120251037035253</v>
      </c>
      <c r="D31">
        <v>4.4144004339899716</v>
      </c>
      <c r="E31">
        <v>1.1810938682816048</v>
      </c>
      <c r="F31">
        <v>1.759136773370044</v>
      </c>
      <c r="G31">
        <v>2.0520154932474117</v>
      </c>
      <c r="H31">
        <v>1.943304622782893</v>
      </c>
      <c r="I31">
        <v>1.2355153104261318</v>
      </c>
      <c r="J31">
        <v>1.3508888725643233</v>
      </c>
      <c r="K31">
        <v>4.1137435773375293</v>
      </c>
      <c r="L31">
        <v>1.9880413847176526</v>
      </c>
      <c r="M31">
        <v>1.7320681981657977</v>
      </c>
      <c r="O31">
        <v>1.7850756156789587</v>
      </c>
    </row>
    <row r="32" spans="2:15" x14ac:dyDescent="0.45">
      <c r="B32">
        <v>1.9280727714808485</v>
      </c>
      <c r="C32">
        <v>2.0334242435793932</v>
      </c>
      <c r="D32">
        <v>4.7642161708209576</v>
      </c>
      <c r="E32">
        <v>1.1976864118092354</v>
      </c>
      <c r="F32">
        <v>1.7907020902890964</v>
      </c>
      <c r="G32">
        <v>2.0759237677383968</v>
      </c>
      <c r="H32">
        <v>1.9659129460977265</v>
      </c>
      <c r="I32">
        <v>1.2936319196723489</v>
      </c>
      <c r="J32">
        <v>1.3612973131806574</v>
      </c>
      <c r="K32">
        <v>4.2333773343781349</v>
      </c>
      <c r="L32">
        <v>2.0187253916037422</v>
      </c>
      <c r="M32">
        <v>1.8510356725409103</v>
      </c>
      <c r="O32">
        <v>1.8194040865835459</v>
      </c>
    </row>
    <row r="33" spans="1:15" x14ac:dyDescent="0.45">
      <c r="B33">
        <v>1.9842723465916756</v>
      </c>
      <c r="C33">
        <v>2.0760908363165078</v>
      </c>
      <c r="D33">
        <v>4.9967998455997247</v>
      </c>
      <c r="E33">
        <v>1.2151589704769115</v>
      </c>
      <c r="F33">
        <v>1.812638785596363</v>
      </c>
      <c r="G33">
        <v>2.1075580996777949</v>
      </c>
      <c r="H33">
        <v>1.9018823800662052</v>
      </c>
      <c r="I33">
        <v>1.3399188999664637</v>
      </c>
      <c r="J33">
        <v>1.3827982957154132</v>
      </c>
      <c r="K33">
        <v>4.3575970170447027</v>
      </c>
      <c r="L33">
        <v>2.0417972012476771</v>
      </c>
      <c r="M33">
        <v>1.9912616885452261</v>
      </c>
      <c r="O33">
        <v>1.8378446182437294</v>
      </c>
    </row>
    <row r="34" spans="1:15" x14ac:dyDescent="0.45">
      <c r="B34">
        <v>2.0093113356992856</v>
      </c>
      <c r="C34">
        <v>2.1096051815374821</v>
      </c>
      <c r="D34">
        <v>5.2561766631283282</v>
      </c>
      <c r="E34">
        <v>1.2125804314912945</v>
      </c>
      <c r="F34">
        <v>1.8323074407540447</v>
      </c>
      <c r="G34">
        <v>2.1406389250702675</v>
      </c>
      <c r="H34">
        <v>1.9031834126578948</v>
      </c>
      <c r="I34">
        <v>1.344990192790432</v>
      </c>
      <c r="J34">
        <v>1.4038860626985725</v>
      </c>
      <c r="K34">
        <v>4.4835890127112137</v>
      </c>
      <c r="L34">
        <v>2.0563909389967439</v>
      </c>
      <c r="M34">
        <v>2.0327841215608706</v>
      </c>
      <c r="O34">
        <v>1.8553206207086372</v>
      </c>
    </row>
    <row r="35" spans="1:15" x14ac:dyDescent="0.45">
      <c r="B35">
        <v>2.0035980499306167</v>
      </c>
      <c r="C35">
        <v>2.1412343231807283</v>
      </c>
      <c r="D35">
        <v>5.510475485043778</v>
      </c>
      <c r="E35">
        <v>1.2034254352763059</v>
      </c>
      <c r="F35">
        <v>1.8425479057550205</v>
      </c>
      <c r="G35">
        <v>2.1880852814149581</v>
      </c>
      <c r="H35">
        <v>1.9798356417055063</v>
      </c>
      <c r="I35">
        <v>1.3385773956523079</v>
      </c>
      <c r="J35">
        <v>1.4165120934418096</v>
      </c>
      <c r="K35">
        <v>4.5972116310012732</v>
      </c>
      <c r="L35">
        <v>2.0751947365729762</v>
      </c>
      <c r="M35">
        <v>2.0371420383024641</v>
      </c>
      <c r="O35">
        <v>1.8776192691499238</v>
      </c>
    </row>
    <row r="37" spans="1:15" x14ac:dyDescent="0.45">
      <c r="A37" t="s">
        <v>18</v>
      </c>
      <c r="B37">
        <f>B35^(1/(COUNT(B4:B35)))</f>
        <v>1.0219545492281281</v>
      </c>
      <c r="C37">
        <f t="shared" ref="C37:M37" si="0">C35^(1/(COUNT(C4:C35)))</f>
        <v>1.0240785181312764</v>
      </c>
      <c r="D37">
        <f t="shared" si="0"/>
        <v>1.0547806610279071</v>
      </c>
      <c r="E37">
        <f t="shared" si="0"/>
        <v>1.005803400476472</v>
      </c>
      <c r="F37">
        <f t="shared" si="0"/>
        <v>1.0192819583904609</v>
      </c>
      <c r="G37">
        <f t="shared" si="0"/>
        <v>1.0247714267155721</v>
      </c>
      <c r="H37">
        <f t="shared" si="0"/>
        <v>1.0215735986363403</v>
      </c>
      <c r="I37">
        <f t="shared" si="0"/>
        <v>1.0091543787534583</v>
      </c>
      <c r="J37">
        <f t="shared" si="0"/>
        <v>1.0109405895906407</v>
      </c>
      <c r="K37">
        <f t="shared" si="0"/>
        <v>1.0488248123310375</v>
      </c>
      <c r="L37">
        <f t="shared" si="0"/>
        <v>1.0230764534115884</v>
      </c>
      <c r="M37">
        <f t="shared" si="0"/>
        <v>1.0224849303162873</v>
      </c>
      <c r="O37">
        <f t="shared" ref="O37" si="1">O35^(1/(COUNT(O4:O35)))</f>
        <v>1.0198827244226716</v>
      </c>
    </row>
    <row r="39" spans="1:15" x14ac:dyDescent="0.45">
      <c r="A39" t="s">
        <v>19</v>
      </c>
      <c r="B39">
        <f>B37-$O37</f>
        <v>2.0718248054565347E-3</v>
      </c>
      <c r="C39">
        <f t="shared" ref="C39:M39" si="2">C37-$O37</f>
        <v>4.1957937086047892E-3</v>
      </c>
      <c r="D39">
        <f t="shared" si="2"/>
        <v>3.4897936605235547E-2</v>
      </c>
      <c r="E39">
        <f t="shared" si="2"/>
        <v>-1.4079323946199596E-2</v>
      </c>
      <c r="F39">
        <f t="shared" si="2"/>
        <v>-6.007660322107089E-4</v>
      </c>
      <c r="G39">
        <f t="shared" si="2"/>
        <v>4.8887022929005042E-3</v>
      </c>
      <c r="H39">
        <f t="shared" si="2"/>
        <v>1.6908742136687582E-3</v>
      </c>
      <c r="I39">
        <f t="shared" si="2"/>
        <v>-1.0728345669213324E-2</v>
      </c>
      <c r="J39">
        <f t="shared" si="2"/>
        <v>-8.9421348320308791E-3</v>
      </c>
      <c r="K39">
        <f t="shared" si="2"/>
        <v>2.8942087908365943E-2</v>
      </c>
      <c r="L39">
        <f t="shared" si="2"/>
        <v>3.1937289889167886E-3</v>
      </c>
      <c r="M39">
        <f t="shared" si="2"/>
        <v>2.6022058936157055E-3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AD80-86B1-4407-9D8A-562D8716D4D9}">
  <dimension ref="A1:AB35"/>
  <sheetViews>
    <sheetView workbookViewId="0">
      <selection activeCell="N7" sqref="N7"/>
    </sheetView>
  </sheetViews>
  <sheetFormatPr defaultRowHeight="14.25" x14ac:dyDescent="0.45"/>
  <sheetData>
    <row r="1" spans="1:28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</row>
    <row r="2" spans="1:28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O2" t="s">
        <v>56</v>
      </c>
    </row>
    <row r="3" spans="1:28" x14ac:dyDescent="0.45">
      <c r="A3">
        <v>1985</v>
      </c>
      <c r="B3">
        <v>1.1867000000000001</v>
      </c>
      <c r="C3">
        <v>0.17032</v>
      </c>
      <c r="D3">
        <v>0.20083999999999999</v>
      </c>
      <c r="E3">
        <v>0.57238999999999995</v>
      </c>
      <c r="F3">
        <v>2.4612500000000002</v>
      </c>
      <c r="G3">
        <v>0.37337999999999999</v>
      </c>
      <c r="H3">
        <v>1.2701800000000001</v>
      </c>
      <c r="I3">
        <v>0.13142999999999999</v>
      </c>
      <c r="J3">
        <v>0.93449000000000004</v>
      </c>
      <c r="K3">
        <v>0.17063</v>
      </c>
      <c r="L3">
        <v>1.8206500000000001</v>
      </c>
      <c r="M3">
        <v>0.13675000000000001</v>
      </c>
      <c r="O3">
        <f>SUM(B3:M3)</f>
        <v>9.4290099999999999</v>
      </c>
      <c r="Q3">
        <f>B3/$O3</f>
        <v>0.1258562669887931</v>
      </c>
      <c r="R3">
        <f t="shared" ref="R3:AB3" si="0">C3/$O3</f>
        <v>1.8063402202352103E-2</v>
      </c>
      <c r="S3">
        <f t="shared" si="0"/>
        <v>2.1300221338189269E-2</v>
      </c>
      <c r="T3">
        <f t="shared" si="0"/>
        <v>6.0705206591147955E-2</v>
      </c>
      <c r="U3">
        <f t="shared" si="0"/>
        <v>0.2610295248387689</v>
      </c>
      <c r="V3">
        <f t="shared" si="0"/>
        <v>3.9599067134301481E-2</v>
      </c>
      <c r="W3">
        <f t="shared" si="0"/>
        <v>0.13470979455955612</v>
      </c>
      <c r="X3">
        <f t="shared" si="0"/>
        <v>1.3938897084635608E-2</v>
      </c>
      <c r="Y3">
        <f t="shared" si="0"/>
        <v>9.910796573553321E-2</v>
      </c>
      <c r="Z3">
        <f t="shared" si="0"/>
        <v>1.8096279460940227E-2</v>
      </c>
      <c r="AA3">
        <f t="shared" si="0"/>
        <v>0.19309026080150515</v>
      </c>
      <c r="AB3">
        <f t="shared" si="0"/>
        <v>1.4503113264276951E-2</v>
      </c>
    </row>
    <row r="4" spans="1:28" x14ac:dyDescent="0.45">
      <c r="A4">
        <v>1986</v>
      </c>
      <c r="B4">
        <v>1.16815</v>
      </c>
      <c r="C4">
        <v>0.16177</v>
      </c>
      <c r="D4">
        <v>0.19824</v>
      </c>
      <c r="E4">
        <v>0.55793000000000004</v>
      </c>
      <c r="F4">
        <v>2.4841899999999999</v>
      </c>
      <c r="G4">
        <v>0.38857999999999998</v>
      </c>
      <c r="H4">
        <v>1.1972799999999999</v>
      </c>
      <c r="I4">
        <v>0.13591</v>
      </c>
      <c r="J4">
        <v>0.93210999999999999</v>
      </c>
      <c r="K4">
        <v>0.17804</v>
      </c>
      <c r="L4">
        <v>1.93771</v>
      </c>
      <c r="M4">
        <v>0.13819000000000001</v>
      </c>
      <c r="O4">
        <f t="shared" ref="O4:O35" si="1">SUM(B4:M4)</f>
        <v>9.4780999999999995</v>
      </c>
      <c r="Q4">
        <f t="shared" ref="Q4:Q35" si="2">B4/$O4</f>
        <v>0.12324727529779177</v>
      </c>
      <c r="R4">
        <f t="shared" ref="R4:R35" si="3">C4/$O4</f>
        <v>1.7067766746499825E-2</v>
      </c>
      <c r="S4">
        <f t="shared" ref="S4:S35" si="4">D4/$O4</f>
        <v>2.091558434707378E-2</v>
      </c>
      <c r="T4">
        <f t="shared" ref="T4:T35" si="5">E4/$O4</f>
        <v>5.8865173399732018E-2</v>
      </c>
      <c r="U4">
        <f t="shared" ref="U4:U35" si="6">F4/$O4</f>
        <v>0.262097888817379</v>
      </c>
      <c r="V4">
        <f t="shared" ref="V4:V35" si="7">G4/$O4</f>
        <v>4.099766830904928E-2</v>
      </c>
      <c r="W4">
        <f t="shared" ref="W4:W35" si="8">H4/$O4</f>
        <v>0.12632067608486933</v>
      </c>
      <c r="X4">
        <f t="shared" ref="X4:X35" si="9">I4/$O4</f>
        <v>1.433937181502622E-2</v>
      </c>
      <c r="Y4">
        <f t="shared" ref="Y4:Y35" si="10">J4/$O4</f>
        <v>9.8343549867589503E-2</v>
      </c>
      <c r="Z4">
        <f t="shared" ref="Z4:Z35" si="11">K4/$O4</f>
        <v>1.8784355514290842E-2</v>
      </c>
      <c r="AA4">
        <f t="shared" ref="AA4:AA35" si="12">L4/$O4</f>
        <v>0.20444076344415021</v>
      </c>
      <c r="AB4">
        <f t="shared" ref="AB4:AB35" si="13">M4/$O4</f>
        <v>1.4579926356548254E-2</v>
      </c>
    </row>
    <row r="5" spans="1:28" x14ac:dyDescent="0.45">
      <c r="A5">
        <v>1987</v>
      </c>
      <c r="B5">
        <v>1.16774</v>
      </c>
      <c r="C5">
        <v>0.16187000000000001</v>
      </c>
      <c r="D5">
        <v>0.19409999999999999</v>
      </c>
      <c r="E5">
        <v>0.56232000000000004</v>
      </c>
      <c r="F5">
        <v>2.5334699999999999</v>
      </c>
      <c r="G5">
        <v>0.39061000000000001</v>
      </c>
      <c r="H5">
        <v>1.19661</v>
      </c>
      <c r="I5">
        <v>0.14119000000000001</v>
      </c>
      <c r="J5">
        <v>0.97260999999999997</v>
      </c>
      <c r="K5">
        <v>0.17344999999999999</v>
      </c>
      <c r="L5">
        <v>1.9973099999999999</v>
      </c>
      <c r="M5">
        <v>0.15831999999999999</v>
      </c>
      <c r="O5">
        <f t="shared" si="1"/>
        <v>9.6495999999999995</v>
      </c>
      <c r="Q5">
        <f t="shared" si="2"/>
        <v>0.12101434256342232</v>
      </c>
      <c r="R5">
        <f t="shared" si="3"/>
        <v>1.6774788592273257E-2</v>
      </c>
      <c r="S5">
        <f t="shared" si="4"/>
        <v>2.0114823412369424E-2</v>
      </c>
      <c r="T5">
        <f t="shared" si="5"/>
        <v>5.8273918089869016E-2</v>
      </c>
      <c r="U5">
        <f t="shared" si="6"/>
        <v>0.26254663405737028</v>
      </c>
      <c r="V5">
        <f t="shared" si="7"/>
        <v>4.047939810976621E-2</v>
      </c>
      <c r="W5">
        <f t="shared" si="8"/>
        <v>0.12400617642182059</v>
      </c>
      <c r="X5">
        <f t="shared" si="9"/>
        <v>1.4631694578013598E-2</v>
      </c>
      <c r="Y5">
        <f t="shared" si="10"/>
        <v>0.10079277897529432</v>
      </c>
      <c r="Z5">
        <f t="shared" si="11"/>
        <v>1.7974838335267782E-2</v>
      </c>
      <c r="AA5">
        <f t="shared" si="12"/>
        <v>0.20698370916929199</v>
      </c>
      <c r="AB5">
        <f t="shared" si="13"/>
        <v>1.6406897695241254E-2</v>
      </c>
    </row>
    <row r="6" spans="1:28" x14ac:dyDescent="0.45">
      <c r="A6">
        <v>1988</v>
      </c>
      <c r="B6">
        <v>1.1438299999999999</v>
      </c>
      <c r="C6">
        <v>0.16078000000000001</v>
      </c>
      <c r="D6">
        <v>0.19044</v>
      </c>
      <c r="E6">
        <v>0.55474000000000001</v>
      </c>
      <c r="F6">
        <v>2.5814900000000001</v>
      </c>
      <c r="G6">
        <v>0.4148</v>
      </c>
      <c r="H6">
        <v>1.2732399999999999</v>
      </c>
      <c r="I6">
        <v>0.14946000000000001</v>
      </c>
      <c r="J6">
        <v>1.0250600000000001</v>
      </c>
      <c r="K6">
        <v>0.18124999999999999</v>
      </c>
      <c r="L6">
        <v>2.0969199999999999</v>
      </c>
      <c r="M6">
        <v>0.18948000000000001</v>
      </c>
      <c r="O6">
        <f t="shared" si="1"/>
        <v>9.9614899999999995</v>
      </c>
      <c r="Q6">
        <f t="shared" si="2"/>
        <v>0.11482519181367445</v>
      </c>
      <c r="R6">
        <f t="shared" si="3"/>
        <v>1.6140155739753793E-2</v>
      </c>
      <c r="S6">
        <f t="shared" si="4"/>
        <v>1.9117621962176343E-2</v>
      </c>
      <c r="T6">
        <f t="shared" si="5"/>
        <v>5.5688456244999497E-2</v>
      </c>
      <c r="U6">
        <f t="shared" si="6"/>
        <v>0.25914697500072781</v>
      </c>
      <c r="V6">
        <f t="shared" si="7"/>
        <v>4.1640357014864245E-2</v>
      </c>
      <c r="W6">
        <f t="shared" si="8"/>
        <v>0.12781622026423758</v>
      </c>
      <c r="X6">
        <f t="shared" si="9"/>
        <v>1.5003779555066562E-2</v>
      </c>
      <c r="Y6">
        <f t="shared" si="10"/>
        <v>0.10290227666744635</v>
      </c>
      <c r="Z6">
        <f t="shared" si="11"/>
        <v>1.8195069211533615E-2</v>
      </c>
      <c r="AA6">
        <f t="shared" si="12"/>
        <v>0.2105026456885466</v>
      </c>
      <c r="AB6">
        <f t="shared" si="13"/>
        <v>1.9021250836973185E-2</v>
      </c>
    </row>
    <row r="7" spans="1:28" x14ac:dyDescent="0.45">
      <c r="A7">
        <v>1989</v>
      </c>
      <c r="B7">
        <v>1.1465799999999999</v>
      </c>
      <c r="C7">
        <v>0.16378999999999999</v>
      </c>
      <c r="D7">
        <v>0.18703</v>
      </c>
      <c r="E7">
        <v>0.54091999999999996</v>
      </c>
      <c r="F7">
        <v>2.6332900000000001</v>
      </c>
      <c r="G7">
        <v>0.41803000000000001</v>
      </c>
      <c r="H7">
        <v>1.3450299999999999</v>
      </c>
      <c r="I7">
        <v>0.15973999999999999</v>
      </c>
      <c r="J7">
        <v>1.08328</v>
      </c>
      <c r="K7">
        <v>0.19312000000000001</v>
      </c>
      <c r="L7">
        <v>2.1541700000000001</v>
      </c>
      <c r="M7">
        <v>0.20591000000000001</v>
      </c>
      <c r="O7">
        <f t="shared" si="1"/>
        <v>10.230889999999999</v>
      </c>
      <c r="Q7">
        <f t="shared" si="2"/>
        <v>0.11207040638693214</v>
      </c>
      <c r="R7">
        <f t="shared" si="3"/>
        <v>1.600935988951108E-2</v>
      </c>
      <c r="S7">
        <f t="shared" si="4"/>
        <v>1.8280912022316732E-2</v>
      </c>
      <c r="T7">
        <f t="shared" si="5"/>
        <v>5.2871255579915337E-2</v>
      </c>
      <c r="U7">
        <f t="shared" si="6"/>
        <v>0.25738620980188431</v>
      </c>
      <c r="V7">
        <f t="shared" si="7"/>
        <v>4.0859592860445187E-2</v>
      </c>
      <c r="W7">
        <f t="shared" si="8"/>
        <v>0.1314675458342334</v>
      </c>
      <c r="X7">
        <f t="shared" si="9"/>
        <v>1.5613499900790646E-2</v>
      </c>
      <c r="Y7">
        <f t="shared" si="10"/>
        <v>0.1058832613780424</v>
      </c>
      <c r="Z7">
        <f t="shared" si="11"/>
        <v>1.8876168153503757E-2</v>
      </c>
      <c r="AA7">
        <f t="shared" si="12"/>
        <v>0.21055548442022154</v>
      </c>
      <c r="AB7">
        <f t="shared" si="13"/>
        <v>2.0126303772203594E-2</v>
      </c>
    </row>
    <row r="8" spans="1:28" x14ac:dyDescent="0.45">
      <c r="A8">
        <v>1990</v>
      </c>
      <c r="B8">
        <v>1.1305099999999999</v>
      </c>
      <c r="C8">
        <v>0.15859000000000001</v>
      </c>
      <c r="D8">
        <v>0.17648</v>
      </c>
      <c r="E8">
        <v>0.50819000000000003</v>
      </c>
      <c r="F8">
        <v>2.60507</v>
      </c>
      <c r="G8">
        <v>0.41987999999999998</v>
      </c>
      <c r="H8">
        <v>1.30589</v>
      </c>
      <c r="I8">
        <v>0.16258</v>
      </c>
      <c r="J8">
        <v>1.06697</v>
      </c>
      <c r="K8">
        <v>0.18697</v>
      </c>
      <c r="L8">
        <v>2.1272600000000002</v>
      </c>
      <c r="M8">
        <v>0.18840000000000001</v>
      </c>
      <c r="O8">
        <f t="shared" si="1"/>
        <v>10.03679</v>
      </c>
      <c r="Q8">
        <f t="shared" si="2"/>
        <v>0.11263660991213326</v>
      </c>
      <c r="R8">
        <f t="shared" si="3"/>
        <v>1.5800868604404397E-2</v>
      </c>
      <c r="S8">
        <f t="shared" si="4"/>
        <v>1.7583310998835287E-2</v>
      </c>
      <c r="T8">
        <f t="shared" si="5"/>
        <v>5.0632722214971122E-2</v>
      </c>
      <c r="U8">
        <f t="shared" si="6"/>
        <v>0.25955210779542065</v>
      </c>
      <c r="V8">
        <f t="shared" si="7"/>
        <v>4.1834092374155481E-2</v>
      </c>
      <c r="W8">
        <f t="shared" si="8"/>
        <v>0.13011032411757145</v>
      </c>
      <c r="X8">
        <f t="shared" si="9"/>
        <v>1.6198406064090211E-2</v>
      </c>
      <c r="Y8">
        <f t="shared" si="10"/>
        <v>0.10630590059172305</v>
      </c>
      <c r="Z8">
        <f t="shared" si="11"/>
        <v>1.8628465874049371E-2</v>
      </c>
      <c r="AA8">
        <f t="shared" si="12"/>
        <v>0.21194624974718015</v>
      </c>
      <c r="AB8">
        <f t="shared" si="13"/>
        <v>1.8770941705465595E-2</v>
      </c>
    </row>
    <row r="9" spans="1:28" x14ac:dyDescent="0.45">
      <c r="A9">
        <v>1991</v>
      </c>
      <c r="B9">
        <v>1.1436200000000001</v>
      </c>
      <c r="C9">
        <v>0.15412000000000001</v>
      </c>
      <c r="D9">
        <v>0.16353999999999999</v>
      </c>
      <c r="E9">
        <v>0.52049000000000001</v>
      </c>
      <c r="F9">
        <v>2.66215</v>
      </c>
      <c r="G9">
        <v>0.42474000000000001</v>
      </c>
      <c r="H9">
        <v>1.30732</v>
      </c>
      <c r="I9">
        <v>0.17604</v>
      </c>
      <c r="J9">
        <v>1.09466</v>
      </c>
      <c r="K9">
        <v>0.18667</v>
      </c>
      <c r="L9">
        <v>2.1370900000000002</v>
      </c>
      <c r="M9">
        <v>0.17197999999999999</v>
      </c>
      <c r="O9">
        <f t="shared" si="1"/>
        <v>10.14242</v>
      </c>
      <c r="Q9">
        <f t="shared" si="2"/>
        <v>0.11275612723590624</v>
      </c>
      <c r="R9">
        <f t="shared" si="3"/>
        <v>1.5195584485753895E-2</v>
      </c>
      <c r="S9">
        <f t="shared" si="4"/>
        <v>1.6124356908903396E-2</v>
      </c>
      <c r="T9">
        <f t="shared" si="5"/>
        <v>5.1318127231962392E-2</v>
      </c>
      <c r="U9">
        <f t="shared" si="6"/>
        <v>0.26247680533837092</v>
      </c>
      <c r="V9">
        <f t="shared" si="7"/>
        <v>4.1877579512581815E-2</v>
      </c>
      <c r="W9">
        <f t="shared" si="8"/>
        <v>0.12889625947259137</v>
      </c>
      <c r="X9">
        <f t="shared" si="9"/>
        <v>1.7356804391851256E-2</v>
      </c>
      <c r="Y9">
        <f t="shared" si="10"/>
        <v>0.10792887693469606</v>
      </c>
      <c r="Z9">
        <f t="shared" si="11"/>
        <v>1.8404877731350112E-2</v>
      </c>
      <c r="AA9">
        <f t="shared" si="12"/>
        <v>0.21070809530664281</v>
      </c>
      <c r="AB9">
        <f t="shared" si="13"/>
        <v>1.6956505449389789E-2</v>
      </c>
    </row>
    <row r="10" spans="1:28" x14ac:dyDescent="0.45">
      <c r="A10">
        <v>1992</v>
      </c>
      <c r="B10">
        <v>1.15056</v>
      </c>
      <c r="C10">
        <v>0.15619</v>
      </c>
      <c r="D10">
        <v>0.15182000000000001</v>
      </c>
      <c r="E10">
        <v>0.49895</v>
      </c>
      <c r="F10">
        <v>2.71854</v>
      </c>
      <c r="G10">
        <v>0.45113999999999999</v>
      </c>
      <c r="H10">
        <v>1.34232</v>
      </c>
      <c r="I10">
        <v>0.20089000000000001</v>
      </c>
      <c r="J10">
        <v>1.11449</v>
      </c>
      <c r="K10">
        <v>0.18447</v>
      </c>
      <c r="L10">
        <v>2.1040899999999998</v>
      </c>
      <c r="M10">
        <v>0.17427999999999999</v>
      </c>
      <c r="O10">
        <f t="shared" si="1"/>
        <v>10.247739999999999</v>
      </c>
      <c r="Q10">
        <f t="shared" si="2"/>
        <v>0.11227451125809204</v>
      </c>
      <c r="R10">
        <f t="shared" si="3"/>
        <v>1.5241409325373207E-2</v>
      </c>
      <c r="S10">
        <f t="shared" si="4"/>
        <v>1.4814973838134069E-2</v>
      </c>
      <c r="T10">
        <f t="shared" si="5"/>
        <v>4.868878406360818E-2</v>
      </c>
      <c r="U10">
        <f t="shared" si="6"/>
        <v>0.26528190605928725</v>
      </c>
      <c r="V10">
        <f t="shared" si="7"/>
        <v>4.4023365151731018E-2</v>
      </c>
      <c r="W10">
        <f t="shared" si="8"/>
        <v>0.13098692980110738</v>
      </c>
      <c r="X10">
        <f t="shared" si="9"/>
        <v>1.9603346689123655E-2</v>
      </c>
      <c r="Y10">
        <f t="shared" si="10"/>
        <v>0.10875471079477038</v>
      </c>
      <c r="Z10">
        <f t="shared" si="11"/>
        <v>1.8001042181007718E-2</v>
      </c>
      <c r="AA10">
        <f t="shared" si="12"/>
        <v>0.20532234424370643</v>
      </c>
      <c r="AB10">
        <f t="shared" si="13"/>
        <v>1.700667659405879E-2</v>
      </c>
    </row>
    <row r="11" spans="1:28" x14ac:dyDescent="0.45">
      <c r="A11">
        <v>1993</v>
      </c>
      <c r="B11">
        <v>1.15354</v>
      </c>
      <c r="C11">
        <v>0.16632</v>
      </c>
      <c r="D11">
        <v>0.1389</v>
      </c>
      <c r="E11">
        <v>0.49158000000000002</v>
      </c>
      <c r="F11">
        <v>2.7703000000000002</v>
      </c>
      <c r="G11">
        <v>0.46453</v>
      </c>
      <c r="H11">
        <v>1.34622</v>
      </c>
      <c r="I11">
        <v>0.2223</v>
      </c>
      <c r="J11">
        <v>1.18526</v>
      </c>
      <c r="K11">
        <v>0.18817</v>
      </c>
      <c r="L11">
        <v>2.0758200000000002</v>
      </c>
      <c r="M11">
        <v>0.17255000000000001</v>
      </c>
      <c r="O11">
        <f t="shared" si="1"/>
        <v>10.375489999999999</v>
      </c>
      <c r="Q11">
        <f t="shared" si="2"/>
        <v>0.1111793274341742</v>
      </c>
      <c r="R11">
        <f t="shared" si="3"/>
        <v>1.6030086289900526E-2</v>
      </c>
      <c r="S11">
        <f t="shared" si="4"/>
        <v>1.3387319538643477E-2</v>
      </c>
      <c r="T11">
        <f t="shared" si="5"/>
        <v>4.7378967162032833E-2</v>
      </c>
      <c r="U11">
        <f t="shared" si="6"/>
        <v>0.26700425714833714</v>
      </c>
      <c r="V11">
        <f t="shared" si="7"/>
        <v>4.4771861377149419E-2</v>
      </c>
      <c r="W11">
        <f t="shared" si="8"/>
        <v>0.1297500166257208</v>
      </c>
      <c r="X11">
        <f t="shared" si="9"/>
        <v>2.1425494121241503E-2</v>
      </c>
      <c r="Y11">
        <f t="shared" si="10"/>
        <v>0.11423653244328702</v>
      </c>
      <c r="Z11">
        <f t="shared" si="11"/>
        <v>1.8136010925749051E-2</v>
      </c>
      <c r="AA11">
        <f t="shared" si="12"/>
        <v>0.20006958707492373</v>
      </c>
      <c r="AB11">
        <f t="shared" si="13"/>
        <v>1.6630539858840405E-2</v>
      </c>
    </row>
    <row r="12" spans="1:28" x14ac:dyDescent="0.45">
      <c r="A12">
        <v>1994</v>
      </c>
      <c r="B12">
        <v>1.1926099999999999</v>
      </c>
      <c r="C12">
        <v>0.18018000000000001</v>
      </c>
      <c r="D12">
        <v>0.12897</v>
      </c>
      <c r="E12">
        <v>0.49630000000000002</v>
      </c>
      <c r="F12">
        <v>2.8345600000000002</v>
      </c>
      <c r="G12">
        <v>0.46050000000000002</v>
      </c>
      <c r="H12">
        <v>1.4057999999999999</v>
      </c>
      <c r="I12">
        <v>0.24210000000000001</v>
      </c>
      <c r="J12">
        <v>1.2798099999999999</v>
      </c>
      <c r="K12">
        <v>0.19058</v>
      </c>
      <c r="L12">
        <v>2.1438299999999999</v>
      </c>
      <c r="M12">
        <v>0.19014</v>
      </c>
      <c r="O12">
        <f t="shared" si="1"/>
        <v>10.745379999999999</v>
      </c>
      <c r="Q12">
        <f t="shared" si="2"/>
        <v>0.11098816421569084</v>
      </c>
      <c r="R12">
        <f t="shared" si="3"/>
        <v>1.6768136631743133E-2</v>
      </c>
      <c r="S12">
        <f t="shared" si="4"/>
        <v>1.2002367529114839E-2</v>
      </c>
      <c r="T12">
        <f t="shared" si="5"/>
        <v>4.6187291654646002E-2</v>
      </c>
      <c r="U12">
        <f t="shared" si="6"/>
        <v>0.26379336980171947</v>
      </c>
      <c r="V12">
        <f t="shared" si="7"/>
        <v>4.285562725562056E-2</v>
      </c>
      <c r="W12">
        <f t="shared" si="8"/>
        <v>0.13082831877513873</v>
      </c>
      <c r="X12">
        <f t="shared" si="9"/>
        <v>2.2530613156537975E-2</v>
      </c>
      <c r="Y12">
        <f t="shared" si="10"/>
        <v>0.11910327973510476</v>
      </c>
      <c r="Z12">
        <f t="shared" si="11"/>
        <v>1.773599444598516E-2</v>
      </c>
      <c r="AA12">
        <f t="shared" si="12"/>
        <v>0.199511790183316</v>
      </c>
      <c r="AB12">
        <f t="shared" si="13"/>
        <v>1.7695046615382612E-2</v>
      </c>
    </row>
    <row r="13" spans="1:28" x14ac:dyDescent="0.45">
      <c r="A13">
        <v>1995</v>
      </c>
      <c r="B13">
        <v>1.2078899999999999</v>
      </c>
      <c r="C13">
        <v>0.17588000000000001</v>
      </c>
      <c r="D13">
        <v>0.11855</v>
      </c>
      <c r="E13">
        <v>0.51209000000000005</v>
      </c>
      <c r="F13">
        <v>2.8734500000000001</v>
      </c>
      <c r="G13">
        <v>0.45611000000000002</v>
      </c>
      <c r="H13">
        <v>1.4375599999999999</v>
      </c>
      <c r="I13">
        <v>0.27682000000000001</v>
      </c>
      <c r="J13">
        <v>1.3684799999999999</v>
      </c>
      <c r="K13">
        <v>0.19058</v>
      </c>
      <c r="L13">
        <v>2.1892100000000001</v>
      </c>
      <c r="M13">
        <v>0.20899999999999999</v>
      </c>
      <c r="O13">
        <f t="shared" si="1"/>
        <v>11.015619999999998</v>
      </c>
      <c r="Q13">
        <f t="shared" si="2"/>
        <v>0.10965247530325122</v>
      </c>
      <c r="R13">
        <f t="shared" si="3"/>
        <v>1.5966418594686456E-2</v>
      </c>
      <c r="S13">
        <f t="shared" si="4"/>
        <v>1.076199070047805E-2</v>
      </c>
      <c r="T13">
        <f t="shared" si="5"/>
        <v>4.6487623937644919E-2</v>
      </c>
      <c r="U13">
        <f t="shared" si="6"/>
        <v>0.26085231698261202</v>
      </c>
      <c r="V13">
        <f t="shared" si="7"/>
        <v>4.1405749290552879E-2</v>
      </c>
      <c r="W13">
        <f t="shared" si="8"/>
        <v>0.13050195994415204</v>
      </c>
      <c r="X13">
        <f t="shared" si="9"/>
        <v>2.512977027166878E-2</v>
      </c>
      <c r="Y13">
        <f t="shared" si="10"/>
        <v>0.12423086489911599</v>
      </c>
      <c r="Z13">
        <f t="shared" si="11"/>
        <v>1.7300887285509124E-2</v>
      </c>
      <c r="AA13">
        <f t="shared" si="12"/>
        <v>0.19873688453305402</v>
      </c>
      <c r="AB13">
        <f t="shared" si="13"/>
        <v>1.8973058257274671E-2</v>
      </c>
    </row>
    <row r="14" spans="1:28" x14ac:dyDescent="0.45">
      <c r="A14">
        <v>1996</v>
      </c>
      <c r="B14">
        <v>1.18492</v>
      </c>
      <c r="C14">
        <v>0.17848</v>
      </c>
      <c r="D14">
        <v>0.12032</v>
      </c>
      <c r="E14">
        <v>0.51215999999999995</v>
      </c>
      <c r="F14">
        <v>2.9093499999999999</v>
      </c>
      <c r="G14">
        <v>0.44873000000000002</v>
      </c>
      <c r="H14">
        <v>1.4846200000000001</v>
      </c>
      <c r="I14">
        <v>0.30940000000000001</v>
      </c>
      <c r="J14">
        <v>1.4531400000000001</v>
      </c>
      <c r="K14">
        <v>0.19721</v>
      </c>
      <c r="L14">
        <v>2.2198000000000002</v>
      </c>
      <c r="M14">
        <v>0.23768</v>
      </c>
      <c r="O14">
        <f t="shared" si="1"/>
        <v>11.255809999999999</v>
      </c>
      <c r="Q14">
        <f t="shared" si="2"/>
        <v>0.1052718551574698</v>
      </c>
      <c r="R14">
        <f t="shared" si="3"/>
        <v>1.5856699784378026E-2</v>
      </c>
      <c r="S14">
        <f t="shared" si="4"/>
        <v>1.0689590531467751E-2</v>
      </c>
      <c r="T14">
        <f t="shared" si="5"/>
        <v>4.5501834163867376E-2</v>
      </c>
      <c r="U14">
        <f t="shared" si="6"/>
        <v>0.25847540070416969</v>
      </c>
      <c r="V14">
        <f t="shared" si="7"/>
        <v>3.9866522267166922E-2</v>
      </c>
      <c r="W14">
        <f t="shared" si="8"/>
        <v>0.13189810417908621</v>
      </c>
      <c r="X14">
        <f t="shared" si="9"/>
        <v>2.7488026183810854E-2</v>
      </c>
      <c r="Y14">
        <f t="shared" si="10"/>
        <v>0.12910132633724275</v>
      </c>
      <c r="Z14">
        <f t="shared" si="11"/>
        <v>1.7520729294471037E-2</v>
      </c>
      <c r="AA14">
        <f t="shared" si="12"/>
        <v>0.19721370563291318</v>
      </c>
      <c r="AB14">
        <f t="shared" si="13"/>
        <v>2.1116205763956574E-2</v>
      </c>
    </row>
    <row r="15" spans="1:28" x14ac:dyDescent="0.45">
      <c r="A15">
        <v>1997</v>
      </c>
      <c r="B15">
        <v>1.2142900000000001</v>
      </c>
      <c r="C15">
        <v>0.18753</v>
      </c>
      <c r="D15">
        <v>0.12002</v>
      </c>
      <c r="E15">
        <v>0.51756999999999997</v>
      </c>
      <c r="F15">
        <v>2.9704799999999998</v>
      </c>
      <c r="G15">
        <v>0.43884000000000001</v>
      </c>
      <c r="H15">
        <v>1.6099699999999999</v>
      </c>
      <c r="I15">
        <v>0.33440999999999999</v>
      </c>
      <c r="J15">
        <v>1.53376</v>
      </c>
      <c r="K15">
        <v>0.20380999999999999</v>
      </c>
      <c r="L15">
        <v>2.3342399999999999</v>
      </c>
      <c r="M15">
        <v>0.26090999999999998</v>
      </c>
      <c r="O15">
        <f t="shared" si="1"/>
        <v>11.725830000000002</v>
      </c>
      <c r="Q15">
        <f t="shared" si="2"/>
        <v>0.10355684842778719</v>
      </c>
      <c r="R15">
        <f t="shared" si="3"/>
        <v>1.5992897730906893E-2</v>
      </c>
      <c r="S15">
        <f t="shared" si="4"/>
        <v>1.0235522773227992E-2</v>
      </c>
      <c r="T15">
        <f t="shared" si="5"/>
        <v>4.4139306130141734E-2</v>
      </c>
      <c r="U15">
        <f t="shared" si="6"/>
        <v>0.25332790941025063</v>
      </c>
      <c r="V15">
        <f t="shared" si="7"/>
        <v>3.7425069270149741E-2</v>
      </c>
      <c r="W15">
        <f t="shared" si="8"/>
        <v>0.13730115480098207</v>
      </c>
      <c r="X15">
        <f t="shared" si="9"/>
        <v>2.8519089906641999E-2</v>
      </c>
      <c r="Y15">
        <f t="shared" si="10"/>
        <v>0.13080182810086788</v>
      </c>
      <c r="Z15">
        <f t="shared" si="11"/>
        <v>1.7381285589165112E-2</v>
      </c>
      <c r="AA15">
        <f t="shared" si="12"/>
        <v>0.19906821094967261</v>
      </c>
      <c r="AB15">
        <f t="shared" si="13"/>
        <v>2.2250876910205924E-2</v>
      </c>
    </row>
    <row r="16" spans="1:28" x14ac:dyDescent="0.45">
      <c r="A16">
        <v>1998</v>
      </c>
      <c r="B16">
        <v>1.2031499999999999</v>
      </c>
      <c r="C16">
        <v>0.19614999999999999</v>
      </c>
      <c r="D16">
        <v>0.12157</v>
      </c>
      <c r="E16">
        <v>0.54627999999999999</v>
      </c>
      <c r="F16">
        <v>3.0291100000000002</v>
      </c>
      <c r="G16">
        <v>0.47012999999999999</v>
      </c>
      <c r="H16">
        <v>1.716</v>
      </c>
      <c r="I16">
        <v>0.37880000000000003</v>
      </c>
      <c r="J16">
        <v>1.6071299999999999</v>
      </c>
      <c r="K16">
        <v>0.21157999999999999</v>
      </c>
      <c r="L16">
        <v>2.5215299999999998</v>
      </c>
      <c r="M16">
        <v>0.29043999999999998</v>
      </c>
      <c r="O16">
        <f t="shared" si="1"/>
        <v>12.291870000000001</v>
      </c>
      <c r="Q16">
        <f t="shared" si="2"/>
        <v>9.7881770633760343E-2</v>
      </c>
      <c r="R16">
        <f t="shared" si="3"/>
        <v>1.5957702123436057E-2</v>
      </c>
      <c r="S16">
        <f t="shared" si="4"/>
        <v>9.8902770693149195E-3</v>
      </c>
      <c r="T16">
        <f t="shared" si="5"/>
        <v>4.4442383461588832E-2</v>
      </c>
      <c r="U16">
        <f t="shared" si="6"/>
        <v>0.24643199122672138</v>
      </c>
      <c r="V16">
        <f t="shared" si="7"/>
        <v>3.8247231706811081E-2</v>
      </c>
      <c r="W16">
        <f t="shared" si="8"/>
        <v>0.1396044702718138</v>
      </c>
      <c r="X16">
        <f t="shared" si="9"/>
        <v>3.0817117330398058E-2</v>
      </c>
      <c r="Y16">
        <f t="shared" si="10"/>
        <v>0.13074739644984854</v>
      </c>
      <c r="Z16">
        <f t="shared" si="11"/>
        <v>1.7213003391672706E-2</v>
      </c>
      <c r="AA16">
        <f t="shared" si="12"/>
        <v>0.20513803025902483</v>
      </c>
      <c r="AB16">
        <f t="shared" si="13"/>
        <v>2.3628626075609321E-2</v>
      </c>
    </row>
    <row r="17" spans="1:28" x14ac:dyDescent="0.45">
      <c r="A17">
        <v>1999</v>
      </c>
      <c r="B17">
        <v>1.2260599999999999</v>
      </c>
      <c r="C17">
        <v>0.20610999999999999</v>
      </c>
      <c r="D17">
        <v>0.11996999999999999</v>
      </c>
      <c r="E17">
        <v>0.56525000000000003</v>
      </c>
      <c r="F17">
        <v>3.1308699999999998</v>
      </c>
      <c r="G17">
        <v>0.47065000000000001</v>
      </c>
      <c r="H17">
        <v>1.71228</v>
      </c>
      <c r="I17">
        <v>0.4274</v>
      </c>
      <c r="J17">
        <v>1.66737</v>
      </c>
      <c r="K17">
        <v>0.22242999999999999</v>
      </c>
      <c r="L17">
        <v>2.6307100000000001</v>
      </c>
      <c r="M17">
        <v>0.29518</v>
      </c>
      <c r="O17">
        <f t="shared" si="1"/>
        <v>12.67428</v>
      </c>
      <c r="Q17">
        <f t="shared" si="2"/>
        <v>9.6736067058641587E-2</v>
      </c>
      <c r="R17">
        <f t="shared" si="3"/>
        <v>1.6262067746649119E-2</v>
      </c>
      <c r="S17">
        <f t="shared" si="4"/>
        <v>9.4656264497864958E-3</v>
      </c>
      <c r="T17">
        <f t="shared" si="5"/>
        <v>4.4598194138049663E-2</v>
      </c>
      <c r="U17">
        <f t="shared" si="6"/>
        <v>0.24702547205837333</v>
      </c>
      <c r="V17">
        <f t="shared" si="7"/>
        <v>3.7134259303092568E-2</v>
      </c>
      <c r="W17">
        <f t="shared" si="8"/>
        <v>0.13509879851163142</v>
      </c>
      <c r="X17">
        <f t="shared" si="9"/>
        <v>3.3721836664489031E-2</v>
      </c>
      <c r="Y17">
        <f t="shared" si="10"/>
        <v>0.13155540196366186</v>
      </c>
      <c r="Z17">
        <f t="shared" si="11"/>
        <v>1.754971485559732E-2</v>
      </c>
      <c r="AA17">
        <f t="shared" si="12"/>
        <v>0.20756287536649026</v>
      </c>
      <c r="AB17">
        <f t="shared" si="13"/>
        <v>2.3289685883537369E-2</v>
      </c>
    </row>
    <row r="18" spans="1:28" x14ac:dyDescent="0.45">
      <c r="A18">
        <v>2000</v>
      </c>
      <c r="B18">
        <v>1.2585500000000001</v>
      </c>
      <c r="C18">
        <v>0.21018999999999999</v>
      </c>
      <c r="D18">
        <v>0.11447</v>
      </c>
      <c r="E18">
        <v>0.56177999999999995</v>
      </c>
      <c r="F18">
        <v>3.1834799999999999</v>
      </c>
      <c r="G18">
        <v>0.49914999999999998</v>
      </c>
      <c r="H18">
        <v>1.7607900000000001</v>
      </c>
      <c r="I18">
        <v>0.47832000000000002</v>
      </c>
      <c r="J18">
        <v>1.7115199999999999</v>
      </c>
      <c r="K18">
        <v>0.22058</v>
      </c>
      <c r="L18">
        <v>2.6363099999999999</v>
      </c>
      <c r="M18">
        <v>0.32169999999999999</v>
      </c>
      <c r="O18">
        <f t="shared" si="1"/>
        <v>12.95684</v>
      </c>
      <c r="Q18">
        <f t="shared" si="2"/>
        <v>9.7134023419290519E-2</v>
      </c>
      <c r="R18">
        <f t="shared" si="3"/>
        <v>1.6222319639665226E-2</v>
      </c>
      <c r="S18">
        <f t="shared" si="4"/>
        <v>8.8347158720799204E-3</v>
      </c>
      <c r="T18">
        <f t="shared" si="5"/>
        <v>4.3357794030025834E-2</v>
      </c>
      <c r="U18">
        <f t="shared" si="6"/>
        <v>0.2456987969288808</v>
      </c>
      <c r="V18">
        <f t="shared" si="7"/>
        <v>3.8524053704452631E-2</v>
      </c>
      <c r="W18">
        <f t="shared" si="8"/>
        <v>0.13589656119856386</v>
      </c>
      <c r="X18">
        <f t="shared" si="9"/>
        <v>3.6916408630499414E-2</v>
      </c>
      <c r="Y18">
        <f t="shared" si="10"/>
        <v>0.1320939364845132</v>
      </c>
      <c r="Z18">
        <f t="shared" si="11"/>
        <v>1.7024212693835843E-2</v>
      </c>
      <c r="AA18">
        <f t="shared" si="12"/>
        <v>0.20346859265067718</v>
      </c>
      <c r="AB18">
        <f t="shared" si="13"/>
        <v>2.4828584747515599E-2</v>
      </c>
    </row>
    <row r="19" spans="1:28" x14ac:dyDescent="0.45">
      <c r="A19">
        <v>2001</v>
      </c>
      <c r="B19">
        <v>1.2851999999999999</v>
      </c>
      <c r="C19">
        <v>0.21182999999999999</v>
      </c>
      <c r="D19">
        <v>0.10949</v>
      </c>
      <c r="E19">
        <v>0.58187999999999995</v>
      </c>
      <c r="F19">
        <v>3.2553100000000001</v>
      </c>
      <c r="G19">
        <v>0.54017000000000004</v>
      </c>
      <c r="H19">
        <v>1.7747299999999999</v>
      </c>
      <c r="I19">
        <v>0.50507000000000002</v>
      </c>
      <c r="J19">
        <v>1.7652399999999999</v>
      </c>
      <c r="K19">
        <v>0.23286000000000001</v>
      </c>
      <c r="L19">
        <v>2.6269200000000001</v>
      </c>
      <c r="M19">
        <v>0.28988999999999998</v>
      </c>
      <c r="O19">
        <f t="shared" si="1"/>
        <v>13.17859</v>
      </c>
      <c r="Q19">
        <f t="shared" si="2"/>
        <v>9.7521813790397899E-2</v>
      </c>
      <c r="R19">
        <f t="shared" si="3"/>
        <v>1.6073798486788041E-2</v>
      </c>
      <c r="S19">
        <f t="shared" si="4"/>
        <v>8.3081725738489483E-3</v>
      </c>
      <c r="T19">
        <f t="shared" si="5"/>
        <v>4.4153433713318341E-2</v>
      </c>
      <c r="U19">
        <f t="shared" si="6"/>
        <v>0.24701504485684736</v>
      </c>
      <c r="V19">
        <f t="shared" si="7"/>
        <v>4.0988451723591071E-2</v>
      </c>
      <c r="W19">
        <f t="shared" si="8"/>
        <v>0.13466766930301344</v>
      </c>
      <c r="X19">
        <f t="shared" si="9"/>
        <v>3.8325040842760873E-2</v>
      </c>
      <c r="Y19">
        <f t="shared" si="10"/>
        <v>0.13394756191671492</v>
      </c>
      <c r="Z19">
        <f t="shared" si="11"/>
        <v>1.7669568595729893E-2</v>
      </c>
      <c r="AA19">
        <f t="shared" si="12"/>
        <v>0.19933240202479932</v>
      </c>
      <c r="AB19">
        <f t="shared" si="13"/>
        <v>2.1997042172189892E-2</v>
      </c>
    </row>
    <row r="20" spans="1:28" x14ac:dyDescent="0.45">
      <c r="A20">
        <v>2002</v>
      </c>
      <c r="B20">
        <v>1.29738</v>
      </c>
      <c r="C20">
        <v>0.21714</v>
      </c>
      <c r="D20">
        <v>0.10836</v>
      </c>
      <c r="E20">
        <v>0.61989000000000005</v>
      </c>
      <c r="F20">
        <v>3.3365</v>
      </c>
      <c r="G20">
        <v>0.56527000000000005</v>
      </c>
      <c r="H20">
        <v>1.8247100000000001</v>
      </c>
      <c r="I20">
        <v>0.53408</v>
      </c>
      <c r="J20">
        <v>1.8821000000000001</v>
      </c>
      <c r="K20">
        <v>0.22733999999999999</v>
      </c>
      <c r="L20">
        <v>2.6762299999999999</v>
      </c>
      <c r="M20">
        <v>0.29642000000000002</v>
      </c>
      <c r="O20">
        <f t="shared" si="1"/>
        <v>13.585419999999999</v>
      </c>
      <c r="Q20">
        <f t="shared" si="2"/>
        <v>9.5497967674168335E-2</v>
      </c>
      <c r="R20">
        <f t="shared" si="3"/>
        <v>1.5983311520733259E-2</v>
      </c>
      <c r="S20">
        <f t="shared" si="4"/>
        <v>7.9761980122808138E-3</v>
      </c>
      <c r="T20">
        <f t="shared" si="5"/>
        <v>4.5629064099600901E-2</v>
      </c>
      <c r="U20">
        <f t="shared" si="6"/>
        <v>0.24559417375392151</v>
      </c>
      <c r="V20">
        <f t="shared" si="7"/>
        <v>4.1608577430804504E-2</v>
      </c>
      <c r="W20">
        <f t="shared" si="8"/>
        <v>0.13431384528413551</v>
      </c>
      <c r="X20">
        <f t="shared" si="9"/>
        <v>3.9312733798439803E-2</v>
      </c>
      <c r="Y20">
        <f t="shared" si="10"/>
        <v>0.13853822701101623</v>
      </c>
      <c r="Z20">
        <f t="shared" si="11"/>
        <v>1.6734116427758582E-2</v>
      </c>
      <c r="AA20">
        <f t="shared" si="12"/>
        <v>0.19699280552239093</v>
      </c>
      <c r="AB20">
        <f t="shared" si="13"/>
        <v>2.1818979464749713E-2</v>
      </c>
    </row>
    <row r="21" spans="1:28" x14ac:dyDescent="0.45">
      <c r="A21">
        <v>2003</v>
      </c>
      <c r="B21">
        <v>1.33019</v>
      </c>
      <c r="C21">
        <v>0.22020000000000001</v>
      </c>
      <c r="D21">
        <v>0.10571</v>
      </c>
      <c r="E21">
        <v>0.65708</v>
      </c>
      <c r="F21">
        <v>3.4303300000000001</v>
      </c>
      <c r="G21">
        <v>0.58755000000000002</v>
      </c>
      <c r="H21">
        <v>1.90665</v>
      </c>
      <c r="I21">
        <v>0.55479000000000001</v>
      </c>
      <c r="J21">
        <v>2.0197799999999999</v>
      </c>
      <c r="K21">
        <v>0.23216999999999999</v>
      </c>
      <c r="L21">
        <v>2.7946</v>
      </c>
      <c r="M21">
        <v>0.39617999999999998</v>
      </c>
      <c r="O21">
        <f t="shared" si="1"/>
        <v>14.23523</v>
      </c>
      <c r="Q21">
        <f t="shared" si="2"/>
        <v>9.3443520055524212E-2</v>
      </c>
      <c r="R21">
        <f t="shared" si="3"/>
        <v>1.5468664714233631E-2</v>
      </c>
      <c r="S21">
        <f t="shared" si="4"/>
        <v>7.4259425383362268E-3</v>
      </c>
      <c r="T21">
        <f t="shared" si="5"/>
        <v>4.6158720301674089E-2</v>
      </c>
      <c r="U21">
        <f t="shared" si="6"/>
        <v>0.24097468042314737</v>
      </c>
      <c r="V21">
        <f t="shared" si="7"/>
        <v>4.1274359458891782E-2</v>
      </c>
      <c r="W21">
        <f t="shared" si="8"/>
        <v>0.13393882641868099</v>
      </c>
      <c r="X21">
        <f t="shared" si="9"/>
        <v>3.8973026779335493E-2</v>
      </c>
      <c r="Y21">
        <f t="shared" si="10"/>
        <v>0.14188601097418166</v>
      </c>
      <c r="Z21">
        <f t="shared" si="11"/>
        <v>1.6309536270225349E-2</v>
      </c>
      <c r="AA21">
        <f t="shared" si="12"/>
        <v>0.1963157602652012</v>
      </c>
      <c r="AB21">
        <f t="shared" si="13"/>
        <v>2.7830951800568028E-2</v>
      </c>
    </row>
    <row r="22" spans="1:28" x14ac:dyDescent="0.45">
      <c r="A22">
        <v>2004</v>
      </c>
      <c r="B22">
        <v>1.3605</v>
      </c>
      <c r="C22">
        <v>0.23250999999999999</v>
      </c>
      <c r="D22">
        <v>0.107</v>
      </c>
      <c r="E22">
        <v>0.70155000000000001</v>
      </c>
      <c r="F22">
        <v>3.51214</v>
      </c>
      <c r="G22">
        <v>0.60557000000000005</v>
      </c>
      <c r="H22">
        <v>1.9919199999999999</v>
      </c>
      <c r="I22">
        <v>0.59255000000000002</v>
      </c>
      <c r="J22">
        <v>2.11042</v>
      </c>
      <c r="K22">
        <v>0.2316</v>
      </c>
      <c r="L22">
        <v>2.87757</v>
      </c>
      <c r="M22">
        <v>0.47188000000000002</v>
      </c>
      <c r="O22">
        <f t="shared" si="1"/>
        <v>14.795210000000001</v>
      </c>
      <c r="Q22">
        <f t="shared" si="2"/>
        <v>9.1955436928573497E-2</v>
      </c>
      <c r="R22">
        <f t="shared" si="3"/>
        <v>1.5715221345286752E-2</v>
      </c>
      <c r="S22">
        <f t="shared" si="4"/>
        <v>7.2320703795349973E-3</v>
      </c>
      <c r="T22">
        <f t="shared" si="5"/>
        <v>4.741737359591381E-2</v>
      </c>
      <c r="U22">
        <f t="shared" si="6"/>
        <v>0.23738358563345838</v>
      </c>
      <c r="V22">
        <f t="shared" si="7"/>
        <v>4.0930138876028123E-2</v>
      </c>
      <c r="W22">
        <f t="shared" si="8"/>
        <v>0.1346327629009659</v>
      </c>
      <c r="X22">
        <f t="shared" si="9"/>
        <v>4.0050124330780028E-2</v>
      </c>
      <c r="Y22">
        <f t="shared" si="10"/>
        <v>0.14264211187269393</v>
      </c>
      <c r="Z22">
        <f t="shared" si="11"/>
        <v>1.5653714952339304E-2</v>
      </c>
      <c r="AA22">
        <f t="shared" si="12"/>
        <v>0.19449335291624789</v>
      </c>
      <c r="AB22">
        <f t="shared" si="13"/>
        <v>3.1894106268177333E-2</v>
      </c>
    </row>
    <row r="23" spans="1:28" x14ac:dyDescent="0.45">
      <c r="A23">
        <v>2005</v>
      </c>
      <c r="B23">
        <v>1.3733599999999999</v>
      </c>
      <c r="C23">
        <v>0.23615</v>
      </c>
      <c r="D23">
        <v>0.10242999999999999</v>
      </c>
      <c r="E23">
        <v>0.73895</v>
      </c>
      <c r="F23">
        <v>3.5335200000000002</v>
      </c>
      <c r="G23">
        <v>0.61500999999999995</v>
      </c>
      <c r="H23">
        <v>1.9735799999999999</v>
      </c>
      <c r="I23">
        <v>0.62697999999999998</v>
      </c>
      <c r="J23">
        <v>2.1782499999999998</v>
      </c>
      <c r="K23">
        <v>0.2389</v>
      </c>
      <c r="L23">
        <v>2.9889199999999998</v>
      </c>
      <c r="M23">
        <v>0.48148999999999997</v>
      </c>
      <c r="O23">
        <f t="shared" si="1"/>
        <v>15.087540000000001</v>
      </c>
      <c r="Q23">
        <f t="shared" si="2"/>
        <v>9.1026104984642947E-2</v>
      </c>
      <c r="R23">
        <f t="shared" si="3"/>
        <v>1.5651988329442704E-2</v>
      </c>
      <c r="S23">
        <f t="shared" si="4"/>
        <v>6.7890457954046845E-3</v>
      </c>
      <c r="T23">
        <f t="shared" si="5"/>
        <v>4.8977500639600623E-2</v>
      </c>
      <c r="U23">
        <f t="shared" si="6"/>
        <v>0.23420120178637471</v>
      </c>
      <c r="V23">
        <f t="shared" si="7"/>
        <v>4.0762775111118178E-2</v>
      </c>
      <c r="W23">
        <f t="shared" si="8"/>
        <v>0.13080860100453751</v>
      </c>
      <c r="X23">
        <f t="shared" si="9"/>
        <v>4.1556145004420862E-2</v>
      </c>
      <c r="Y23">
        <f t="shared" si="10"/>
        <v>0.14437409942243731</v>
      </c>
      <c r="Z23">
        <f t="shared" si="11"/>
        <v>1.5834257937344325E-2</v>
      </c>
      <c r="AA23">
        <f t="shared" si="12"/>
        <v>0.19810519143611216</v>
      </c>
      <c r="AB23">
        <f t="shared" si="13"/>
        <v>3.1913088548563909E-2</v>
      </c>
    </row>
    <row r="24" spans="1:28" x14ac:dyDescent="0.45">
      <c r="A24">
        <v>2006</v>
      </c>
      <c r="B24">
        <v>1.37697</v>
      </c>
      <c r="C24">
        <v>0.24687999999999999</v>
      </c>
      <c r="D24">
        <v>9.8430000000000004E-2</v>
      </c>
      <c r="E24">
        <v>0.79545999999999994</v>
      </c>
      <c r="F24">
        <v>3.6086299999999998</v>
      </c>
      <c r="G24">
        <v>0.64139999999999997</v>
      </c>
      <c r="H24">
        <v>2.0818300000000001</v>
      </c>
      <c r="I24">
        <v>0.63973000000000002</v>
      </c>
      <c r="J24">
        <v>2.2816299999999998</v>
      </c>
      <c r="K24">
        <v>0.2447</v>
      </c>
      <c r="L24">
        <v>3.1371600000000002</v>
      </c>
      <c r="M24">
        <v>0.53242999999999996</v>
      </c>
      <c r="O24">
        <f t="shared" si="1"/>
        <v>15.685249999999998</v>
      </c>
      <c r="Q24">
        <f t="shared" si="2"/>
        <v>8.7787571125739164E-2</v>
      </c>
      <c r="R24">
        <f t="shared" si="3"/>
        <v>1.573962799445339E-2</v>
      </c>
      <c r="S24">
        <f t="shared" si="4"/>
        <v>6.2753223569914423E-3</v>
      </c>
      <c r="T24">
        <f t="shared" si="5"/>
        <v>5.0713887250761071E-2</v>
      </c>
      <c r="U24">
        <f t="shared" si="6"/>
        <v>0.23006518863263259</v>
      </c>
      <c r="V24">
        <f t="shared" si="7"/>
        <v>4.0891920753574222E-2</v>
      </c>
      <c r="W24">
        <f t="shared" si="8"/>
        <v>0.13272533112318902</v>
      </c>
      <c r="X24">
        <f t="shared" si="9"/>
        <v>4.0785451299788021E-2</v>
      </c>
      <c r="Y24">
        <f t="shared" si="10"/>
        <v>0.14546341307916674</v>
      </c>
      <c r="Z24">
        <f t="shared" si="11"/>
        <v>1.5600643917055835E-2</v>
      </c>
      <c r="AA24">
        <f t="shared" si="12"/>
        <v>0.20000701295803386</v>
      </c>
      <c r="AB24">
        <f t="shared" si="13"/>
        <v>3.3944629508614786E-2</v>
      </c>
    </row>
    <row r="25" spans="1:28" x14ac:dyDescent="0.45">
      <c r="A25">
        <v>2007</v>
      </c>
      <c r="B25">
        <v>1.3864300000000001</v>
      </c>
      <c r="C25">
        <v>0.25352000000000002</v>
      </c>
      <c r="D25">
        <v>9.1810000000000003E-2</v>
      </c>
      <c r="E25">
        <v>0.83340000000000003</v>
      </c>
      <c r="F25">
        <v>3.66303</v>
      </c>
      <c r="G25">
        <v>0.67173000000000005</v>
      </c>
      <c r="H25">
        <v>2.2233399999999999</v>
      </c>
      <c r="I25">
        <v>0.65237000000000001</v>
      </c>
      <c r="J25">
        <v>2.3956</v>
      </c>
      <c r="K25">
        <v>0.24518999999999999</v>
      </c>
      <c r="L25">
        <v>3.21462</v>
      </c>
      <c r="M25">
        <v>0.65717999999999999</v>
      </c>
      <c r="O25">
        <f t="shared" si="1"/>
        <v>16.288219999999999</v>
      </c>
      <c r="Q25">
        <f t="shared" si="2"/>
        <v>8.5118570353298284E-2</v>
      </c>
      <c r="R25">
        <f t="shared" si="3"/>
        <v>1.5564622776460537E-2</v>
      </c>
      <c r="S25">
        <f t="shared" si="4"/>
        <v>5.6365888967609724E-3</v>
      </c>
      <c r="T25">
        <f t="shared" si="5"/>
        <v>5.1165811856666972E-2</v>
      </c>
      <c r="U25">
        <f t="shared" si="6"/>
        <v>0.22488829350291192</v>
      </c>
      <c r="V25">
        <f t="shared" si="7"/>
        <v>4.1240233739475531E-2</v>
      </c>
      <c r="W25">
        <f t="shared" si="8"/>
        <v>0.1364998753700527</v>
      </c>
      <c r="X25">
        <f t="shared" si="9"/>
        <v>4.0051644685545756E-2</v>
      </c>
      <c r="Y25">
        <f t="shared" si="10"/>
        <v>0.14707561661126875</v>
      </c>
      <c r="Z25">
        <f t="shared" si="11"/>
        <v>1.5053210234144677E-2</v>
      </c>
      <c r="AA25">
        <f t="shared" si="12"/>
        <v>0.19735858184626681</v>
      </c>
      <c r="AB25">
        <f t="shared" si="13"/>
        <v>4.0346950127147105E-2</v>
      </c>
    </row>
    <row r="26" spans="1:28" x14ac:dyDescent="0.45">
      <c r="A26">
        <v>2008</v>
      </c>
      <c r="B26">
        <v>1.3906000000000001</v>
      </c>
      <c r="C26">
        <v>0.25890000000000002</v>
      </c>
      <c r="D26">
        <v>8.7669999999999998E-2</v>
      </c>
      <c r="E26">
        <v>0.85948000000000002</v>
      </c>
      <c r="F26">
        <v>3.6843599999999999</v>
      </c>
      <c r="G26">
        <v>0.69896000000000003</v>
      </c>
      <c r="H26">
        <v>2.0430600000000001</v>
      </c>
      <c r="I26">
        <v>0.66195999999999999</v>
      </c>
      <c r="J26">
        <v>2.3824700000000001</v>
      </c>
      <c r="K26">
        <v>0.25275999999999998</v>
      </c>
      <c r="L26">
        <v>3.06589</v>
      </c>
      <c r="M26">
        <v>0.64361000000000002</v>
      </c>
      <c r="O26">
        <f t="shared" si="1"/>
        <v>16.029720000000001</v>
      </c>
      <c r="Q26">
        <f t="shared" si="2"/>
        <v>8.6751359350007357E-2</v>
      </c>
      <c r="R26">
        <f t="shared" si="3"/>
        <v>1.6151249054880558E-2</v>
      </c>
      <c r="S26">
        <f t="shared" si="4"/>
        <v>5.4692159314074099E-3</v>
      </c>
      <c r="T26">
        <f t="shared" si="5"/>
        <v>5.3617904741941842E-2</v>
      </c>
      <c r="U26">
        <f t="shared" si="6"/>
        <v>0.22984556186882862</v>
      </c>
      <c r="V26">
        <f t="shared" si="7"/>
        <v>4.3604005559672906E-2</v>
      </c>
      <c r="W26">
        <f t="shared" si="8"/>
        <v>0.1274545032601942</v>
      </c>
      <c r="X26">
        <f t="shared" si="9"/>
        <v>4.1295793064382906E-2</v>
      </c>
      <c r="Y26">
        <f t="shared" si="10"/>
        <v>0.1486282979365828</v>
      </c>
      <c r="Z26">
        <f t="shared" si="11"/>
        <v>1.5768210548905405E-2</v>
      </c>
      <c r="AA26">
        <f t="shared" si="12"/>
        <v>0.19126285424823389</v>
      </c>
      <c r="AB26">
        <f t="shared" si="13"/>
        <v>4.0151044434962056E-2</v>
      </c>
    </row>
    <row r="27" spans="1:28" x14ac:dyDescent="0.45">
      <c r="A27">
        <v>2009</v>
      </c>
      <c r="B27">
        <v>1.3947700000000001</v>
      </c>
      <c r="C27">
        <v>0.26455000000000001</v>
      </c>
      <c r="D27">
        <v>8.3769999999999997E-2</v>
      </c>
      <c r="E27">
        <v>0.90146000000000004</v>
      </c>
      <c r="F27">
        <v>3.7200600000000001</v>
      </c>
      <c r="G27">
        <v>0.72023000000000004</v>
      </c>
      <c r="H27">
        <v>2.0844100000000001</v>
      </c>
      <c r="I27">
        <v>0.65949999999999998</v>
      </c>
      <c r="J27">
        <v>2.4471500000000002</v>
      </c>
      <c r="K27">
        <v>0.26734999999999998</v>
      </c>
      <c r="L27">
        <v>3.1103800000000001</v>
      </c>
      <c r="M27">
        <v>0.77581</v>
      </c>
      <c r="O27">
        <f t="shared" si="1"/>
        <v>16.429440000000003</v>
      </c>
      <c r="Q27">
        <f t="shared" si="2"/>
        <v>8.4894555140041281E-2</v>
      </c>
      <c r="R27">
        <f t="shared" si="3"/>
        <v>1.6102192162362194E-2</v>
      </c>
      <c r="S27">
        <f t="shared" si="4"/>
        <v>5.0987739083011947E-3</v>
      </c>
      <c r="T27">
        <f t="shared" si="5"/>
        <v>5.486857738303922E-2</v>
      </c>
      <c r="U27">
        <f t="shared" si="6"/>
        <v>0.22642646371391839</v>
      </c>
      <c r="V27">
        <f t="shared" si="7"/>
        <v>4.3837769272720185E-2</v>
      </c>
      <c r="W27">
        <f t="shared" si="8"/>
        <v>0.12687042285068753</v>
      </c>
      <c r="X27">
        <f t="shared" si="9"/>
        <v>4.0141356004830347E-2</v>
      </c>
      <c r="Y27">
        <f t="shared" si="10"/>
        <v>0.14894908164855283</v>
      </c>
      <c r="Z27">
        <f t="shared" si="11"/>
        <v>1.6272617934634408E-2</v>
      </c>
      <c r="AA27">
        <f t="shared" si="12"/>
        <v>0.18931746912858866</v>
      </c>
      <c r="AB27">
        <f t="shared" si="13"/>
        <v>4.7220720852323622E-2</v>
      </c>
    </row>
    <row r="28" spans="1:28" x14ac:dyDescent="0.45">
      <c r="A28">
        <v>2010</v>
      </c>
      <c r="B28">
        <v>1.40568</v>
      </c>
      <c r="C28">
        <v>0.27222000000000002</v>
      </c>
      <c r="D28">
        <v>7.757E-2</v>
      </c>
      <c r="E28">
        <v>0.92371999999999999</v>
      </c>
      <c r="F28">
        <v>3.7718600000000002</v>
      </c>
      <c r="G28">
        <v>0.74780000000000002</v>
      </c>
      <c r="H28">
        <v>2.2144599999999999</v>
      </c>
      <c r="I28">
        <v>0.69684000000000001</v>
      </c>
      <c r="J28">
        <v>2.5961099999999999</v>
      </c>
      <c r="K28">
        <v>0.27359</v>
      </c>
      <c r="L28">
        <v>3.1461999999999999</v>
      </c>
      <c r="M28">
        <v>0.89354999999999996</v>
      </c>
      <c r="O28">
        <f t="shared" si="1"/>
        <v>17.019600000000001</v>
      </c>
      <c r="Q28">
        <f t="shared" si="2"/>
        <v>8.2591835295776628E-2</v>
      </c>
      <c r="R28">
        <f t="shared" si="3"/>
        <v>1.5994500458295143E-2</v>
      </c>
      <c r="S28">
        <f t="shared" si="4"/>
        <v>4.5576864321135628E-3</v>
      </c>
      <c r="T28">
        <f t="shared" si="5"/>
        <v>5.4273895978753907E-2</v>
      </c>
      <c r="U28">
        <f t="shared" si="6"/>
        <v>0.22161860443253661</v>
      </c>
      <c r="V28">
        <f t="shared" si="7"/>
        <v>4.3937577851418365E-2</v>
      </c>
      <c r="W28">
        <f t="shared" si="8"/>
        <v>0.13011234106559494</v>
      </c>
      <c r="X28">
        <f t="shared" si="9"/>
        <v>4.094338292321794E-2</v>
      </c>
      <c r="Y28">
        <f t="shared" si="10"/>
        <v>0.15253648734400338</v>
      </c>
      <c r="Z28">
        <f t="shared" si="11"/>
        <v>1.6074995887094878E-2</v>
      </c>
      <c r="AA28">
        <f t="shared" si="12"/>
        <v>0.18485745845965826</v>
      </c>
      <c r="AB28">
        <f t="shared" si="13"/>
        <v>5.2501233871536344E-2</v>
      </c>
    </row>
    <row r="29" spans="1:28" x14ac:dyDescent="0.45">
      <c r="A29">
        <v>2011</v>
      </c>
      <c r="B29">
        <v>1.42178</v>
      </c>
      <c r="C29">
        <v>0.28026000000000001</v>
      </c>
      <c r="D29">
        <v>7.2730000000000003E-2</v>
      </c>
      <c r="E29">
        <v>0.92295000000000005</v>
      </c>
      <c r="F29">
        <v>3.7878500000000002</v>
      </c>
      <c r="G29">
        <v>0.77607999999999999</v>
      </c>
      <c r="H29">
        <v>2.2575799999999999</v>
      </c>
      <c r="I29">
        <v>0.71625000000000005</v>
      </c>
      <c r="J29">
        <v>2.6962299999999999</v>
      </c>
      <c r="K29">
        <v>0.27859</v>
      </c>
      <c r="L29">
        <v>3.1462599999999998</v>
      </c>
      <c r="M29">
        <v>0.95233000000000001</v>
      </c>
      <c r="O29">
        <f t="shared" si="1"/>
        <v>17.308890000000002</v>
      </c>
      <c r="Q29">
        <f t="shared" si="2"/>
        <v>8.2141604689844341E-2</v>
      </c>
      <c r="R29">
        <f t="shared" si="3"/>
        <v>1.6191679535776122E-2</v>
      </c>
      <c r="S29">
        <f t="shared" si="4"/>
        <v>4.2018870071968799E-3</v>
      </c>
      <c r="T29">
        <f t="shared" si="5"/>
        <v>5.3322310096141343E-2</v>
      </c>
      <c r="U29">
        <f t="shared" si="6"/>
        <v>0.21883841193744946</v>
      </c>
      <c r="V29">
        <f t="shared" si="7"/>
        <v>4.4837075052184164E-2</v>
      </c>
      <c r="W29">
        <f t="shared" si="8"/>
        <v>0.1304289298736083</v>
      </c>
      <c r="X29">
        <f t="shared" si="9"/>
        <v>4.1380469804822836E-2</v>
      </c>
      <c r="Y29">
        <f t="shared" si="10"/>
        <v>0.15577139839700868</v>
      </c>
      <c r="Z29">
        <f t="shared" si="11"/>
        <v>1.6095197323456326E-2</v>
      </c>
      <c r="AA29">
        <f t="shared" si="12"/>
        <v>0.18177133253489966</v>
      </c>
      <c r="AB29">
        <f t="shared" si="13"/>
        <v>5.5019703747611774E-2</v>
      </c>
    </row>
    <row r="30" spans="1:28" x14ac:dyDescent="0.45">
      <c r="A30">
        <v>2012</v>
      </c>
      <c r="B30">
        <v>1.43997</v>
      </c>
      <c r="C30">
        <v>0.27387</v>
      </c>
      <c r="D30">
        <v>7.0000000000000007E-2</v>
      </c>
      <c r="E30">
        <v>0.93542999999999998</v>
      </c>
      <c r="F30">
        <v>3.7809400000000002</v>
      </c>
      <c r="G30">
        <v>0.82106999999999997</v>
      </c>
      <c r="H30">
        <v>2.2934600000000001</v>
      </c>
      <c r="I30">
        <v>0.70323000000000002</v>
      </c>
      <c r="J30">
        <v>2.61503</v>
      </c>
      <c r="K30">
        <v>0.28275</v>
      </c>
      <c r="L30">
        <v>3.1150199999999999</v>
      </c>
      <c r="M30">
        <v>0.97789999999999999</v>
      </c>
      <c r="O30">
        <f t="shared" si="1"/>
        <v>17.308669999999999</v>
      </c>
      <c r="Q30">
        <f t="shared" si="2"/>
        <v>8.3193567154495413E-2</v>
      </c>
      <c r="R30">
        <f t="shared" si="3"/>
        <v>1.5822706192907949E-2</v>
      </c>
      <c r="S30">
        <f t="shared" si="4"/>
        <v>4.0442159911766766E-3</v>
      </c>
      <c r="T30">
        <f t="shared" si="5"/>
        <v>5.4044013780377119E-2</v>
      </c>
      <c r="U30">
        <f t="shared" si="6"/>
        <v>0.21844197156685063</v>
      </c>
      <c r="V30">
        <f t="shared" si="7"/>
        <v>4.7436920341077625E-2</v>
      </c>
      <c r="W30">
        <f t="shared" si="8"/>
        <v>0.13250353724462943</v>
      </c>
      <c r="X30">
        <f t="shared" si="9"/>
        <v>4.0628771592502486E-2</v>
      </c>
      <c r="Y30">
        <f t="shared" si="10"/>
        <v>0.15108208776295348</v>
      </c>
      <c r="Z30">
        <f t="shared" si="11"/>
        <v>1.6335743878645788E-2</v>
      </c>
      <c r="AA30">
        <f t="shared" si="12"/>
        <v>0.17996876709764528</v>
      </c>
      <c r="AB30">
        <f t="shared" si="13"/>
        <v>5.649769739673817E-2</v>
      </c>
    </row>
    <row r="31" spans="1:28" x14ac:dyDescent="0.45">
      <c r="A31">
        <v>2013</v>
      </c>
      <c r="B31">
        <v>1.4605300000000001</v>
      </c>
      <c r="C31">
        <v>0.27351999999999999</v>
      </c>
      <c r="D31">
        <v>6.6689999999999999E-2</v>
      </c>
      <c r="E31">
        <v>0.97658999999999996</v>
      </c>
      <c r="F31">
        <v>3.8030499999999998</v>
      </c>
      <c r="G31">
        <v>0.82652000000000003</v>
      </c>
      <c r="H31">
        <v>2.2396600000000002</v>
      </c>
      <c r="I31">
        <v>0.77890000000000004</v>
      </c>
      <c r="J31">
        <v>2.6103900000000002</v>
      </c>
      <c r="K31">
        <v>0.28517999999999999</v>
      </c>
      <c r="L31">
        <v>3.18953</v>
      </c>
      <c r="M31">
        <v>0.94728000000000001</v>
      </c>
      <c r="O31">
        <f t="shared" si="1"/>
        <v>17.457840000000001</v>
      </c>
      <c r="Q31">
        <f t="shared" si="2"/>
        <v>8.3660407014842619E-2</v>
      </c>
      <c r="R31">
        <f t="shared" si="3"/>
        <v>1.5667459433698554E-2</v>
      </c>
      <c r="S31">
        <f t="shared" si="4"/>
        <v>3.820060213634676E-3</v>
      </c>
      <c r="T31">
        <f t="shared" si="5"/>
        <v>5.5939910091970135E-2</v>
      </c>
      <c r="U31">
        <f t="shared" si="6"/>
        <v>0.21784195524761366</v>
      </c>
      <c r="V31">
        <f t="shared" si="7"/>
        <v>4.7343772196331277E-2</v>
      </c>
      <c r="W31">
        <f t="shared" si="8"/>
        <v>0.12828963949721156</v>
      </c>
      <c r="X31">
        <f t="shared" si="9"/>
        <v>4.4616057885740731E-2</v>
      </c>
      <c r="Y31">
        <f t="shared" si="10"/>
        <v>0.14952537083625467</v>
      </c>
      <c r="Z31">
        <f t="shared" si="11"/>
        <v>1.633535420189439E-2</v>
      </c>
      <c r="AA31">
        <f t="shared" si="12"/>
        <v>0.18269900514611198</v>
      </c>
      <c r="AB31">
        <f t="shared" si="13"/>
        <v>5.42610082346957E-2</v>
      </c>
    </row>
    <row r="32" spans="1:28" x14ac:dyDescent="0.45">
      <c r="A32">
        <v>2014</v>
      </c>
      <c r="B32">
        <v>1.4463600000000001</v>
      </c>
      <c r="C32">
        <v>0.27816000000000002</v>
      </c>
      <c r="D32">
        <v>5.8970000000000002E-2</v>
      </c>
      <c r="E32">
        <v>0.98426000000000002</v>
      </c>
      <c r="F32">
        <v>3.8483200000000002</v>
      </c>
      <c r="G32">
        <v>0.84094999999999998</v>
      </c>
      <c r="H32">
        <v>2.2025199999999998</v>
      </c>
      <c r="I32">
        <v>0.86079000000000006</v>
      </c>
      <c r="J32">
        <v>2.67692</v>
      </c>
      <c r="K32">
        <v>0.28425</v>
      </c>
      <c r="L32">
        <v>3.2471000000000001</v>
      </c>
      <c r="M32">
        <v>0.87905999999999995</v>
      </c>
      <c r="O32">
        <f t="shared" si="1"/>
        <v>17.607659999999999</v>
      </c>
      <c r="Q32">
        <f t="shared" si="2"/>
        <v>8.2143794235009088E-2</v>
      </c>
      <c r="R32">
        <f t="shared" si="3"/>
        <v>1.5797669877769108E-2</v>
      </c>
      <c r="S32">
        <f t="shared" si="4"/>
        <v>3.3491105575641513E-3</v>
      </c>
      <c r="T32">
        <f t="shared" si="5"/>
        <v>5.5899534634358004E-2</v>
      </c>
      <c r="U32">
        <f t="shared" si="6"/>
        <v>0.21855942243319104</v>
      </c>
      <c r="V32">
        <f t="shared" si="7"/>
        <v>4.776046334379469E-2</v>
      </c>
      <c r="W32">
        <f t="shared" si="8"/>
        <v>0.12508873978711538</v>
      </c>
      <c r="X32">
        <f t="shared" si="9"/>
        <v>4.8887245664670953E-2</v>
      </c>
      <c r="Y32">
        <f t="shared" si="10"/>
        <v>0.15203155899193874</v>
      </c>
      <c r="Z32">
        <f t="shared" si="11"/>
        <v>1.6143542072030014E-2</v>
      </c>
      <c r="AA32">
        <f t="shared" si="12"/>
        <v>0.18441405615510523</v>
      </c>
      <c r="AB32">
        <f t="shared" si="13"/>
        <v>4.9924862247453662E-2</v>
      </c>
    </row>
    <row r="33" spans="1:28" x14ac:dyDescent="0.45">
      <c r="A33">
        <v>2015</v>
      </c>
      <c r="B33">
        <v>1.4858199999999999</v>
      </c>
      <c r="C33">
        <v>0.27648</v>
      </c>
      <c r="D33">
        <v>5.4379999999999998E-2</v>
      </c>
      <c r="E33">
        <v>1.0335700000000001</v>
      </c>
      <c r="F33">
        <v>3.88497</v>
      </c>
      <c r="G33">
        <v>0.85111999999999999</v>
      </c>
      <c r="H33">
        <v>2.1881300000000001</v>
      </c>
      <c r="I33">
        <v>0.96741999999999995</v>
      </c>
      <c r="J33">
        <v>2.6945100000000002</v>
      </c>
      <c r="K33">
        <v>0.28427000000000002</v>
      </c>
      <c r="L33">
        <v>3.2864399999999998</v>
      </c>
      <c r="M33">
        <v>0.87605</v>
      </c>
      <c r="O33">
        <f t="shared" si="1"/>
        <v>17.88316</v>
      </c>
      <c r="Q33">
        <f t="shared" si="2"/>
        <v>8.308486866974292E-2</v>
      </c>
      <c r="R33">
        <f t="shared" si="3"/>
        <v>1.5460354881352065E-2</v>
      </c>
      <c r="S33">
        <f t="shared" si="4"/>
        <v>3.040849603761304E-3</v>
      </c>
      <c r="T33">
        <f t="shared" si="5"/>
        <v>5.7795713956593803E-2</v>
      </c>
      <c r="U33">
        <f t="shared" si="6"/>
        <v>0.21724180737632498</v>
      </c>
      <c r="V33">
        <f t="shared" si="7"/>
        <v>4.7593378351477034E-2</v>
      </c>
      <c r="W33">
        <f t="shared" si="8"/>
        <v>0.12235701072964734</v>
      </c>
      <c r="X33">
        <f t="shared" si="9"/>
        <v>5.4096703267207807E-2</v>
      </c>
      <c r="Y33">
        <f t="shared" si="10"/>
        <v>0.15067303541432275</v>
      </c>
      <c r="Z33">
        <f t="shared" si="11"/>
        <v>1.5895960221795253E-2</v>
      </c>
      <c r="AA33">
        <f t="shared" si="12"/>
        <v>0.1837728902498216</v>
      </c>
      <c r="AB33">
        <f t="shared" si="13"/>
        <v>4.8987427277953112E-2</v>
      </c>
    </row>
    <row r="34" spans="1:28" x14ac:dyDescent="0.45">
      <c r="A34">
        <v>2016</v>
      </c>
      <c r="B34">
        <v>1.4857899999999999</v>
      </c>
      <c r="C34">
        <v>0.27899000000000002</v>
      </c>
      <c r="D34">
        <v>5.0349999999999999E-2</v>
      </c>
      <c r="E34">
        <v>1.04375</v>
      </c>
      <c r="F34">
        <v>3.9132500000000001</v>
      </c>
      <c r="G34">
        <v>0.87107999999999997</v>
      </c>
      <c r="H34">
        <v>2.18126</v>
      </c>
      <c r="I34">
        <v>1.04844</v>
      </c>
      <c r="J34">
        <v>2.6816200000000001</v>
      </c>
      <c r="K34">
        <v>0.28415000000000001</v>
      </c>
      <c r="L34">
        <v>3.3285100000000001</v>
      </c>
      <c r="M34">
        <v>0.93191000000000002</v>
      </c>
      <c r="O34">
        <f t="shared" si="1"/>
        <v>18.0991</v>
      </c>
      <c r="Q34">
        <f t="shared" si="2"/>
        <v>8.2091927222900582E-2</v>
      </c>
      <c r="R34">
        <f t="shared" si="3"/>
        <v>1.5414578625456515E-2</v>
      </c>
      <c r="S34">
        <f t="shared" si="4"/>
        <v>2.7819062826328379E-3</v>
      </c>
      <c r="T34">
        <f t="shared" si="5"/>
        <v>5.7668613356465233E-2</v>
      </c>
      <c r="U34">
        <f t="shared" si="6"/>
        <v>0.2162124083517965</v>
      </c>
      <c r="V34">
        <f t="shared" si="7"/>
        <v>4.8128359973700345E-2</v>
      </c>
      <c r="W34">
        <f t="shared" si="8"/>
        <v>0.12051759479753137</v>
      </c>
      <c r="X34">
        <f t="shared" si="9"/>
        <v>5.7927742263427465E-2</v>
      </c>
      <c r="Y34">
        <f t="shared" si="10"/>
        <v>0.14816316833433707</v>
      </c>
      <c r="Z34">
        <f t="shared" si="11"/>
        <v>1.5699675674481051E-2</v>
      </c>
      <c r="AA34">
        <f t="shared" si="12"/>
        <v>0.18390472454431436</v>
      </c>
      <c r="AB34">
        <f t="shared" si="13"/>
        <v>5.148930057295667E-2</v>
      </c>
    </row>
    <row r="35" spans="1:28" x14ac:dyDescent="0.45">
      <c r="A35">
        <v>2017</v>
      </c>
      <c r="B35">
        <v>1.5260400000000001</v>
      </c>
      <c r="C35">
        <v>0.27900999999999998</v>
      </c>
      <c r="D35">
        <v>4.9970000000000001E-2</v>
      </c>
      <c r="E35">
        <v>1.0703800000000001</v>
      </c>
      <c r="F35">
        <v>3.93818</v>
      </c>
      <c r="G35">
        <v>0.88604000000000005</v>
      </c>
      <c r="H35">
        <v>2.1785800000000002</v>
      </c>
      <c r="I35">
        <v>1.0889500000000001</v>
      </c>
      <c r="J35">
        <v>2.73428</v>
      </c>
      <c r="K35">
        <v>0.28587000000000001</v>
      </c>
      <c r="L35">
        <v>3.3787199999999999</v>
      </c>
      <c r="M35">
        <v>0.94430999999999998</v>
      </c>
      <c r="O35">
        <f t="shared" si="1"/>
        <v>18.360330000000001</v>
      </c>
      <c r="Q35">
        <f t="shared" si="2"/>
        <v>8.3116153141038318E-2</v>
      </c>
      <c r="R35">
        <f t="shared" si="3"/>
        <v>1.519634995667289E-2</v>
      </c>
      <c r="S35">
        <f t="shared" si="4"/>
        <v>2.7216286417509924E-3</v>
      </c>
      <c r="T35">
        <f t="shared" si="5"/>
        <v>5.8298516421001152E-2</v>
      </c>
      <c r="U35">
        <f t="shared" si="6"/>
        <v>0.2144939660670587</v>
      </c>
      <c r="V35">
        <f t="shared" si="7"/>
        <v>4.8258391869862909E-2</v>
      </c>
      <c r="W35">
        <f t="shared" si="8"/>
        <v>0.11865690867212082</v>
      </c>
      <c r="X35">
        <f t="shared" si="9"/>
        <v>5.9309936150385101E-2</v>
      </c>
      <c r="Y35">
        <f t="shared" si="10"/>
        <v>0.14892324920085859</v>
      </c>
      <c r="Z35">
        <f t="shared" si="11"/>
        <v>1.5569981585298303E-2</v>
      </c>
      <c r="AA35">
        <f t="shared" si="12"/>
        <v>0.18402283619085277</v>
      </c>
      <c r="AB35">
        <f t="shared" si="13"/>
        <v>5.143208210309945E-2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8021-7562-4C36-B693-971D4270AB94}">
  <dimension ref="A1:AB37"/>
  <sheetViews>
    <sheetView topLeftCell="G16" workbookViewId="0">
      <selection activeCell="U35" sqref="U25:U35"/>
    </sheetView>
  </sheetViews>
  <sheetFormatPr defaultRowHeight="14.25" x14ac:dyDescent="0.45"/>
  <cols>
    <col min="16" max="16" width="10.53125" customWidth="1"/>
  </cols>
  <sheetData>
    <row r="1" spans="1:28" x14ac:dyDescent="0.4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</row>
    <row r="2" spans="1:28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O2" t="s">
        <v>56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</row>
    <row r="3" spans="1:28" x14ac:dyDescent="0.45">
      <c r="A3">
        <v>1985</v>
      </c>
      <c r="B3">
        <v>18736</v>
      </c>
      <c r="C3">
        <v>2689</v>
      </c>
      <c r="D3">
        <v>3171</v>
      </c>
      <c r="E3">
        <v>9037</v>
      </c>
      <c r="F3">
        <v>38859</v>
      </c>
      <c r="G3">
        <v>5895</v>
      </c>
      <c r="H3">
        <v>20054</v>
      </c>
      <c r="I3">
        <v>2075</v>
      </c>
      <c r="J3">
        <v>14754</v>
      </c>
      <c r="K3">
        <v>2694</v>
      </c>
      <c r="L3">
        <v>28745</v>
      </c>
      <c r="M3">
        <v>2159</v>
      </c>
      <c r="O3">
        <f>SUM(B3:M3)</f>
        <v>148868</v>
      </c>
      <c r="Q3">
        <f>B3/$O3</f>
        <v>0.12585646344412499</v>
      </c>
      <c r="R3">
        <f t="shared" ref="R3:AB18" si="0">C3/$O3</f>
        <v>1.8062981970604831E-2</v>
      </c>
      <c r="S3">
        <f t="shared" si="0"/>
        <v>2.1300749657414624E-2</v>
      </c>
      <c r="T3">
        <f t="shared" si="0"/>
        <v>6.0704785447510547E-2</v>
      </c>
      <c r="U3">
        <f t="shared" si="0"/>
        <v>0.26102990568826073</v>
      </c>
      <c r="V3">
        <f t="shared" si="0"/>
        <v>3.9598839240132196E-2</v>
      </c>
      <c r="W3">
        <f t="shared" si="0"/>
        <v>0.13470994438025632</v>
      </c>
      <c r="X3">
        <f t="shared" si="0"/>
        <v>1.3938522718112691E-2</v>
      </c>
      <c r="Y3">
        <f t="shared" si="0"/>
        <v>9.9107934546040791E-2</v>
      </c>
      <c r="Z3">
        <f t="shared" si="0"/>
        <v>1.8096568772335224E-2</v>
      </c>
      <c r="AA3">
        <f t="shared" si="0"/>
        <v>0.19309052314802375</v>
      </c>
      <c r="AB3">
        <f t="shared" si="0"/>
        <v>1.4502780987183276E-2</v>
      </c>
    </row>
    <row r="4" spans="1:28" x14ac:dyDescent="0.45">
      <c r="A4">
        <v>1986</v>
      </c>
      <c r="B4">
        <v>20224</v>
      </c>
      <c r="C4">
        <v>2851</v>
      </c>
      <c r="D4">
        <v>3554</v>
      </c>
      <c r="E4">
        <v>9775</v>
      </c>
      <c r="F4">
        <v>42967</v>
      </c>
      <c r="G4">
        <v>6907</v>
      </c>
      <c r="H4">
        <v>20794</v>
      </c>
      <c r="I4">
        <v>2252</v>
      </c>
      <c r="J4">
        <v>16267</v>
      </c>
      <c r="K4">
        <v>3143</v>
      </c>
      <c r="L4">
        <v>33649</v>
      </c>
      <c r="M4">
        <v>2323</v>
      </c>
      <c r="O4">
        <f t="shared" ref="O4:O35" si="1">SUM(B4:M4)</f>
        <v>164706</v>
      </c>
      <c r="Q4">
        <f t="shared" ref="Q4:AB35" si="2">B4/$O4</f>
        <v>0.12278848372251162</v>
      </c>
      <c r="R4">
        <f t="shared" si="0"/>
        <v>1.7309630493121075E-2</v>
      </c>
      <c r="S4">
        <f t="shared" si="0"/>
        <v>2.157784173011305E-2</v>
      </c>
      <c r="T4">
        <f t="shared" si="0"/>
        <v>5.9348171894162929E-2</v>
      </c>
      <c r="U4">
        <f t="shared" si="0"/>
        <v>0.26087088509222495</v>
      </c>
      <c r="V4">
        <f t="shared" si="0"/>
        <v>4.1935327189052005E-2</v>
      </c>
      <c r="W4">
        <f t="shared" si="0"/>
        <v>0.12624919553628891</v>
      </c>
      <c r="X4">
        <f t="shared" si="0"/>
        <v>1.3672847376537588E-2</v>
      </c>
      <c r="Y4">
        <f t="shared" si="0"/>
        <v>9.8763858025815693E-2</v>
      </c>
      <c r="Z4">
        <f t="shared" si="0"/>
        <v>1.9082486369652592E-2</v>
      </c>
      <c r="AA4">
        <f t="shared" si="0"/>
        <v>0.20429735407331853</v>
      </c>
      <c r="AB4">
        <f t="shared" si="0"/>
        <v>1.4103918497201074E-2</v>
      </c>
    </row>
    <row r="5" spans="1:28" x14ac:dyDescent="0.45">
      <c r="A5">
        <v>1987</v>
      </c>
      <c r="B5">
        <v>21571</v>
      </c>
      <c r="C5">
        <v>3128</v>
      </c>
      <c r="D5">
        <v>3812</v>
      </c>
      <c r="E5">
        <v>10774</v>
      </c>
      <c r="F5">
        <v>48329</v>
      </c>
      <c r="G5">
        <v>7487</v>
      </c>
      <c r="H5">
        <v>22467</v>
      </c>
      <c r="I5">
        <v>2558</v>
      </c>
      <c r="J5">
        <v>18200</v>
      </c>
      <c r="K5">
        <v>3439</v>
      </c>
      <c r="L5">
        <v>37638</v>
      </c>
      <c r="M5">
        <v>2698</v>
      </c>
      <c r="O5">
        <f t="shared" si="1"/>
        <v>182101</v>
      </c>
      <c r="Q5">
        <f t="shared" si="2"/>
        <v>0.11845624131663197</v>
      </c>
      <c r="R5">
        <f t="shared" si="0"/>
        <v>1.7177280739809227E-2</v>
      </c>
      <c r="S5">
        <f t="shared" si="0"/>
        <v>2.093343803713324E-2</v>
      </c>
      <c r="T5">
        <f t="shared" si="0"/>
        <v>5.9164968890890221E-2</v>
      </c>
      <c r="U5">
        <f t="shared" si="0"/>
        <v>0.26539667547130441</v>
      </c>
      <c r="V5">
        <f t="shared" si="0"/>
        <v>4.1114546323194272E-2</v>
      </c>
      <c r="W5">
        <f t="shared" si="0"/>
        <v>0.12337658771780495</v>
      </c>
      <c r="X5">
        <f t="shared" si="0"/>
        <v>1.4047149658705883E-2</v>
      </c>
      <c r="Y5">
        <f t="shared" si="0"/>
        <v>9.994453627382606E-2</v>
      </c>
      <c r="Z5">
        <f t="shared" si="0"/>
        <v>1.8885124189323508E-2</v>
      </c>
      <c r="AA5">
        <f t="shared" si="0"/>
        <v>0.20668749759748711</v>
      </c>
      <c r="AB5">
        <f t="shared" si="0"/>
        <v>1.481595378388916E-2</v>
      </c>
    </row>
    <row r="6" spans="1:28" x14ac:dyDescent="0.45">
      <c r="A6">
        <v>1988</v>
      </c>
      <c r="B6">
        <v>23423</v>
      </c>
      <c r="C6">
        <v>3261</v>
      </c>
      <c r="D6">
        <v>4153</v>
      </c>
      <c r="E6">
        <v>11522</v>
      </c>
      <c r="F6">
        <v>54366</v>
      </c>
      <c r="G6">
        <v>8687</v>
      </c>
      <c r="H6">
        <v>25244</v>
      </c>
      <c r="I6">
        <v>2801</v>
      </c>
      <c r="J6">
        <v>20276</v>
      </c>
      <c r="K6">
        <v>4067</v>
      </c>
      <c r="L6">
        <v>42450</v>
      </c>
      <c r="M6">
        <v>3030</v>
      </c>
      <c r="O6">
        <f t="shared" si="1"/>
        <v>203280</v>
      </c>
      <c r="Q6">
        <f t="shared" si="2"/>
        <v>0.11522530499803227</v>
      </c>
      <c r="R6">
        <f t="shared" si="0"/>
        <v>1.6041912632821724E-2</v>
      </c>
      <c r="S6">
        <f t="shared" si="0"/>
        <v>2.0429948839039747E-2</v>
      </c>
      <c r="T6">
        <f t="shared" si="0"/>
        <v>5.6680440771349865E-2</v>
      </c>
      <c r="U6">
        <f t="shared" si="0"/>
        <v>0.26744391971664699</v>
      </c>
      <c r="V6">
        <f t="shared" si="0"/>
        <v>4.2734159779614325E-2</v>
      </c>
      <c r="W6">
        <f t="shared" si="0"/>
        <v>0.12418339236521055</v>
      </c>
      <c r="X6">
        <f t="shared" si="0"/>
        <v>1.3779024006296733E-2</v>
      </c>
      <c r="Y6">
        <f t="shared" si="0"/>
        <v>9.9744195198740657E-2</v>
      </c>
      <c r="Z6">
        <f t="shared" si="0"/>
        <v>2.0006887052341597E-2</v>
      </c>
      <c r="AA6">
        <f t="shared" si="0"/>
        <v>0.20882526564344747</v>
      </c>
      <c r="AB6">
        <f t="shared" si="0"/>
        <v>1.4905548996458087E-2</v>
      </c>
    </row>
    <row r="7" spans="1:28" x14ac:dyDescent="0.45">
      <c r="A7">
        <v>1989</v>
      </c>
      <c r="B7">
        <v>25556</v>
      </c>
      <c r="C7">
        <v>3594</v>
      </c>
      <c r="D7">
        <v>4684</v>
      </c>
      <c r="E7">
        <v>12012</v>
      </c>
      <c r="F7">
        <v>60257</v>
      </c>
      <c r="G7">
        <v>9637</v>
      </c>
      <c r="H7">
        <v>29063</v>
      </c>
      <c r="I7">
        <v>3023</v>
      </c>
      <c r="J7">
        <v>22600</v>
      </c>
      <c r="K7">
        <v>4960</v>
      </c>
      <c r="L7">
        <v>47409</v>
      </c>
      <c r="M7">
        <v>3676</v>
      </c>
      <c r="O7">
        <f t="shared" si="1"/>
        <v>226471</v>
      </c>
      <c r="Q7">
        <f t="shared" si="2"/>
        <v>0.11284447015291141</v>
      </c>
      <c r="R7">
        <f t="shared" si="0"/>
        <v>1.586958153582578E-2</v>
      </c>
      <c r="S7">
        <f t="shared" si="0"/>
        <v>2.0682559797943225E-2</v>
      </c>
      <c r="T7">
        <f t="shared" si="0"/>
        <v>5.3039903563811705E-2</v>
      </c>
      <c r="U7">
        <f t="shared" si="0"/>
        <v>0.26606938636734945</v>
      </c>
      <c r="V7">
        <f t="shared" si="0"/>
        <v>4.2552909644060388E-2</v>
      </c>
      <c r="W7">
        <f t="shared" si="0"/>
        <v>0.12832989654304525</v>
      </c>
      <c r="X7">
        <f t="shared" si="0"/>
        <v>1.33482874186982E-2</v>
      </c>
      <c r="Y7">
        <f t="shared" si="0"/>
        <v>9.9792026352159877E-2</v>
      </c>
      <c r="Z7">
        <f t="shared" si="0"/>
        <v>2.1901258880828008E-2</v>
      </c>
      <c r="AA7">
        <f t="shared" si="0"/>
        <v>0.20933806094378529</v>
      </c>
      <c r="AB7">
        <f t="shared" si="0"/>
        <v>1.6231658799581404E-2</v>
      </c>
    </row>
    <row r="8" spans="1:28" x14ac:dyDescent="0.45">
      <c r="A8">
        <v>1990</v>
      </c>
      <c r="B8">
        <v>26763</v>
      </c>
      <c r="C8">
        <v>3833</v>
      </c>
      <c r="D8">
        <v>5090</v>
      </c>
      <c r="E8">
        <v>12143</v>
      </c>
      <c r="F8">
        <v>64222</v>
      </c>
      <c r="G8">
        <v>10776</v>
      </c>
      <c r="H8">
        <v>30721</v>
      </c>
      <c r="I8">
        <v>3249</v>
      </c>
      <c r="J8">
        <v>23788</v>
      </c>
      <c r="K8">
        <v>5526</v>
      </c>
      <c r="L8">
        <v>50937</v>
      </c>
      <c r="M8">
        <v>3743</v>
      </c>
      <c r="O8">
        <f t="shared" si="1"/>
        <v>240791</v>
      </c>
      <c r="Q8">
        <f t="shared" si="2"/>
        <v>0.11114618071273429</v>
      </c>
      <c r="R8">
        <f t="shared" si="0"/>
        <v>1.5918369042032303E-2</v>
      </c>
      <c r="S8">
        <f t="shared" si="0"/>
        <v>2.1138663820491628E-2</v>
      </c>
      <c r="T8">
        <f t="shared" si="0"/>
        <v>5.0429625691990151E-2</v>
      </c>
      <c r="U8">
        <f t="shared" si="0"/>
        <v>0.26671262630247811</v>
      </c>
      <c r="V8">
        <f t="shared" si="0"/>
        <v>4.4752503208176385E-2</v>
      </c>
      <c r="W8">
        <f t="shared" si="0"/>
        <v>0.1275836721472148</v>
      </c>
      <c r="X8">
        <f t="shared" si="0"/>
        <v>1.3493029224514206E-2</v>
      </c>
      <c r="Y8">
        <f t="shared" si="0"/>
        <v>9.8791067772466573E-2</v>
      </c>
      <c r="Z8">
        <f t="shared" si="0"/>
        <v>2.294936272535103E-2</v>
      </c>
      <c r="AA8">
        <f t="shared" si="0"/>
        <v>0.21154029843308098</v>
      </c>
      <c r="AB8">
        <f t="shared" si="0"/>
        <v>1.5544600919469581E-2</v>
      </c>
    </row>
    <row r="9" spans="1:28" x14ac:dyDescent="0.45">
      <c r="A9">
        <v>1991</v>
      </c>
      <c r="B9">
        <v>28038</v>
      </c>
      <c r="C9">
        <v>3908</v>
      </c>
      <c r="D9">
        <v>5198</v>
      </c>
      <c r="E9">
        <v>12781</v>
      </c>
      <c r="F9">
        <v>67721</v>
      </c>
      <c r="G9">
        <v>11786</v>
      </c>
      <c r="H9">
        <v>30994</v>
      </c>
      <c r="I9">
        <v>3709</v>
      </c>
      <c r="J9">
        <v>25355</v>
      </c>
      <c r="K9">
        <v>6064</v>
      </c>
      <c r="L9">
        <v>53393</v>
      </c>
      <c r="M9">
        <v>3557</v>
      </c>
      <c r="O9">
        <f t="shared" si="1"/>
        <v>252504</v>
      </c>
      <c r="Q9">
        <f t="shared" si="2"/>
        <v>0.1110398251116814</v>
      </c>
      <c r="R9">
        <f t="shared" si="0"/>
        <v>1.5476982542850806E-2</v>
      </c>
      <c r="S9">
        <f t="shared" si="0"/>
        <v>2.0585812501980168E-2</v>
      </c>
      <c r="T9">
        <f t="shared" si="0"/>
        <v>5.0617019928397171E-2</v>
      </c>
      <c r="U9">
        <f t="shared" si="0"/>
        <v>0.26819773152108484</v>
      </c>
      <c r="V9">
        <f t="shared" si="0"/>
        <v>4.6676488293254763E-2</v>
      </c>
      <c r="W9">
        <f t="shared" si="0"/>
        <v>0.12274657035136077</v>
      </c>
      <c r="X9">
        <f t="shared" si="0"/>
        <v>1.4688876215822324E-2</v>
      </c>
      <c r="Y9">
        <f t="shared" si="0"/>
        <v>0.10041425086335266</v>
      </c>
      <c r="Z9">
        <f t="shared" si="0"/>
        <v>2.4015461141209643E-2</v>
      </c>
      <c r="AA9">
        <f t="shared" si="0"/>
        <v>0.21145407597503407</v>
      </c>
      <c r="AB9">
        <f t="shared" si="0"/>
        <v>1.4086905553971423E-2</v>
      </c>
    </row>
    <row r="10" spans="1:28" x14ac:dyDescent="0.45">
      <c r="A10">
        <v>1992</v>
      </c>
      <c r="B10">
        <v>28962</v>
      </c>
      <c r="C10">
        <v>4133</v>
      </c>
      <c r="D10">
        <v>5846</v>
      </c>
      <c r="E10">
        <v>12540</v>
      </c>
      <c r="F10">
        <v>70241</v>
      </c>
      <c r="G10">
        <v>12325</v>
      </c>
      <c r="H10">
        <v>32402</v>
      </c>
      <c r="I10">
        <v>4268</v>
      </c>
      <c r="J10">
        <v>26813</v>
      </c>
      <c r="K10">
        <v>6457</v>
      </c>
      <c r="L10">
        <v>54213</v>
      </c>
      <c r="M10">
        <v>4032</v>
      </c>
      <c r="O10">
        <f t="shared" si="1"/>
        <v>262232</v>
      </c>
      <c r="Q10">
        <f t="shared" si="2"/>
        <v>0.11044418682693188</v>
      </c>
      <c r="R10">
        <f t="shared" si="0"/>
        <v>1.5760852985142928E-2</v>
      </c>
      <c r="S10">
        <f t="shared" si="0"/>
        <v>2.2293236523383875E-2</v>
      </c>
      <c r="T10">
        <f t="shared" si="0"/>
        <v>4.7820250770310262E-2</v>
      </c>
      <c r="U10">
        <f t="shared" si="0"/>
        <v>0.26785823240489337</v>
      </c>
      <c r="V10">
        <f t="shared" si="0"/>
        <v>4.7000366088044178E-2</v>
      </c>
      <c r="W10">
        <f t="shared" si="0"/>
        <v>0.12356234174318924</v>
      </c>
      <c r="X10">
        <f t="shared" si="0"/>
        <v>1.627566429726349E-2</v>
      </c>
      <c r="Y10">
        <f t="shared" si="0"/>
        <v>0.10224915342139784</v>
      </c>
      <c r="Z10">
        <f t="shared" si="0"/>
        <v>2.4623234387870282E-2</v>
      </c>
      <c r="AA10">
        <f t="shared" si="0"/>
        <v>0.20673678269623844</v>
      </c>
      <c r="AB10">
        <f t="shared" si="0"/>
        <v>1.5375697855334209E-2</v>
      </c>
    </row>
    <row r="11" spans="1:28" x14ac:dyDescent="0.45">
      <c r="A11">
        <v>1993</v>
      </c>
      <c r="B11">
        <v>29885</v>
      </c>
      <c r="C11">
        <v>4612</v>
      </c>
      <c r="D11">
        <v>6160</v>
      </c>
      <c r="E11">
        <v>12409</v>
      </c>
      <c r="F11">
        <v>72874</v>
      </c>
      <c r="G11">
        <v>13146</v>
      </c>
      <c r="H11">
        <v>33437</v>
      </c>
      <c r="I11">
        <v>4739</v>
      </c>
      <c r="J11">
        <v>29306</v>
      </c>
      <c r="K11">
        <v>6925</v>
      </c>
      <c r="L11">
        <v>55151</v>
      </c>
      <c r="M11">
        <v>4130</v>
      </c>
      <c r="O11">
        <f t="shared" si="1"/>
        <v>272774</v>
      </c>
      <c r="Q11">
        <f t="shared" si="2"/>
        <v>0.10955956212835534</v>
      </c>
      <c r="R11">
        <f t="shared" si="0"/>
        <v>1.6907769802107238E-2</v>
      </c>
      <c r="S11">
        <f t="shared" si="0"/>
        <v>2.2582797480698306E-2</v>
      </c>
      <c r="T11">
        <f t="shared" si="0"/>
        <v>4.5491872392530081E-2</v>
      </c>
      <c r="U11">
        <f t="shared" si="0"/>
        <v>0.26715889344292343</v>
      </c>
      <c r="V11">
        <f t="shared" si="0"/>
        <v>4.8193742805399342E-2</v>
      </c>
      <c r="W11">
        <f t="shared" si="0"/>
        <v>0.12258133106527748</v>
      </c>
      <c r="X11">
        <f t="shared" si="0"/>
        <v>1.7373356698219038E-2</v>
      </c>
      <c r="Y11">
        <f t="shared" si="0"/>
        <v>0.10743692580671178</v>
      </c>
      <c r="Z11">
        <f t="shared" si="0"/>
        <v>2.5387316973025289E-2</v>
      </c>
      <c r="AA11">
        <f t="shared" si="0"/>
        <v>0.202185692184739</v>
      </c>
      <c r="AB11">
        <f t="shared" si="0"/>
        <v>1.5140739220013638E-2</v>
      </c>
    </row>
    <row r="12" spans="1:28" x14ac:dyDescent="0.45">
      <c r="A12">
        <v>1994</v>
      </c>
      <c r="B12">
        <v>32005</v>
      </c>
      <c r="C12">
        <v>5233</v>
      </c>
      <c r="D12">
        <v>6268</v>
      </c>
      <c r="E12">
        <v>12677</v>
      </c>
      <c r="F12">
        <v>75986</v>
      </c>
      <c r="G12">
        <v>13796</v>
      </c>
      <c r="H12">
        <v>36065</v>
      </c>
      <c r="I12">
        <v>5291</v>
      </c>
      <c r="J12">
        <v>32341</v>
      </c>
      <c r="K12">
        <v>7383</v>
      </c>
      <c r="L12">
        <v>59291</v>
      </c>
      <c r="M12">
        <v>4624</v>
      </c>
      <c r="O12">
        <f t="shared" si="1"/>
        <v>290960</v>
      </c>
      <c r="Q12">
        <f t="shared" si="2"/>
        <v>0.10999793786087435</v>
      </c>
      <c r="R12">
        <f t="shared" si="0"/>
        <v>1.798529007423701E-2</v>
      </c>
      <c r="S12">
        <f t="shared" si="0"/>
        <v>2.1542480065988454E-2</v>
      </c>
      <c r="T12">
        <f t="shared" si="0"/>
        <v>4.3569562826505363E-2</v>
      </c>
      <c r="U12">
        <f t="shared" si="0"/>
        <v>0.2611561726697828</v>
      </c>
      <c r="V12">
        <f t="shared" si="0"/>
        <v>4.7415452295848225E-2</v>
      </c>
      <c r="W12">
        <f t="shared" si="0"/>
        <v>0.12395174594445972</v>
      </c>
      <c r="X12">
        <f t="shared" si="0"/>
        <v>1.8184630189716798E-2</v>
      </c>
      <c r="Y12">
        <f t="shared" si="0"/>
        <v>0.11115273577124003</v>
      </c>
      <c r="Z12">
        <f t="shared" si="0"/>
        <v>2.5374621941160296E-2</v>
      </c>
      <c r="AA12">
        <f t="shared" si="0"/>
        <v>0.20377715149848777</v>
      </c>
      <c r="AB12">
        <f t="shared" si="0"/>
        <v>1.5892218861699201E-2</v>
      </c>
    </row>
    <row r="13" spans="1:28" x14ac:dyDescent="0.45">
      <c r="A13">
        <v>1995</v>
      </c>
      <c r="B13">
        <v>33909</v>
      </c>
      <c r="C13">
        <v>5453</v>
      </c>
      <c r="D13">
        <v>6779</v>
      </c>
      <c r="E13">
        <v>13258</v>
      </c>
      <c r="F13">
        <v>79245</v>
      </c>
      <c r="G13">
        <v>14394</v>
      </c>
      <c r="H13">
        <v>38032</v>
      </c>
      <c r="I13">
        <v>6106</v>
      </c>
      <c r="J13">
        <v>35463</v>
      </c>
      <c r="K13">
        <v>8004</v>
      </c>
      <c r="L13">
        <v>63505</v>
      </c>
      <c r="M13">
        <v>5196</v>
      </c>
      <c r="O13">
        <f t="shared" si="1"/>
        <v>309344</v>
      </c>
      <c r="Q13">
        <f t="shared" si="2"/>
        <v>0.10961583221268233</v>
      </c>
      <c r="R13">
        <f t="shared" si="0"/>
        <v>1.762762490948588E-2</v>
      </c>
      <c r="S13">
        <f t="shared" si="0"/>
        <v>2.1914115030516188E-2</v>
      </c>
      <c r="T13">
        <f t="shared" si="0"/>
        <v>4.2858435916002899E-2</v>
      </c>
      <c r="U13">
        <f t="shared" si="0"/>
        <v>0.25617112340953763</v>
      </c>
      <c r="V13">
        <f t="shared" si="0"/>
        <v>4.6530723078514531E-2</v>
      </c>
      <c r="W13">
        <f t="shared" si="0"/>
        <v>0.1229440364125375</v>
      </c>
      <c r="X13">
        <f t="shared" si="0"/>
        <v>1.9738543498500051E-2</v>
      </c>
      <c r="Y13">
        <f t="shared" si="0"/>
        <v>0.11463936588393504</v>
      </c>
      <c r="Z13">
        <f t="shared" si="0"/>
        <v>2.5874107789386574E-2</v>
      </c>
      <c r="AA13">
        <f t="shared" si="0"/>
        <v>0.20528925726699079</v>
      </c>
      <c r="AB13">
        <f t="shared" si="0"/>
        <v>1.6796834591910625E-2</v>
      </c>
    </row>
    <row r="14" spans="1:28" x14ac:dyDescent="0.45">
      <c r="A14">
        <v>1996</v>
      </c>
      <c r="B14">
        <v>34696</v>
      </c>
      <c r="C14">
        <v>5732</v>
      </c>
      <c r="D14">
        <v>7283</v>
      </c>
      <c r="E14">
        <v>13467</v>
      </c>
      <c r="F14">
        <v>82741</v>
      </c>
      <c r="G14">
        <v>15089</v>
      </c>
      <c r="H14">
        <v>39500</v>
      </c>
      <c r="I14">
        <v>6847</v>
      </c>
      <c r="J14">
        <v>37771</v>
      </c>
      <c r="K14">
        <v>8645</v>
      </c>
      <c r="L14">
        <v>65782</v>
      </c>
      <c r="M14">
        <v>5960</v>
      </c>
      <c r="O14">
        <f t="shared" si="1"/>
        <v>323513</v>
      </c>
      <c r="Q14">
        <f t="shared" si="2"/>
        <v>0.10724762219756238</v>
      </c>
      <c r="R14">
        <f t="shared" si="0"/>
        <v>1.7717989694386316E-2</v>
      </c>
      <c r="S14">
        <f t="shared" si="0"/>
        <v>2.2512232893268584E-2</v>
      </c>
      <c r="T14">
        <f t="shared" si="0"/>
        <v>4.1627384370952633E-2</v>
      </c>
      <c r="U14">
        <f t="shared" si="0"/>
        <v>0.25575788299079172</v>
      </c>
      <c r="V14">
        <f t="shared" si="0"/>
        <v>4.6641093248184773E-2</v>
      </c>
      <c r="W14">
        <f t="shared" si="0"/>
        <v>0.12209710274393919</v>
      </c>
      <c r="X14">
        <f t="shared" si="0"/>
        <v>2.1164528164246878E-2</v>
      </c>
      <c r="Y14">
        <f t="shared" si="0"/>
        <v>0.11675264981623613</v>
      </c>
      <c r="Z14">
        <f t="shared" si="0"/>
        <v>2.6722264638515299E-2</v>
      </c>
      <c r="AA14">
        <f t="shared" si="0"/>
        <v>0.20333649652409641</v>
      </c>
      <c r="AB14">
        <f t="shared" si="0"/>
        <v>1.8422752717819686E-2</v>
      </c>
    </row>
    <row r="15" spans="1:28" x14ac:dyDescent="0.45">
      <c r="A15">
        <v>1997</v>
      </c>
      <c r="B15">
        <v>36394</v>
      </c>
      <c r="C15">
        <v>6152</v>
      </c>
      <c r="D15">
        <v>7577</v>
      </c>
      <c r="E15">
        <v>13727</v>
      </c>
      <c r="F15">
        <v>87223</v>
      </c>
      <c r="G15">
        <v>15445</v>
      </c>
      <c r="H15">
        <v>42391</v>
      </c>
      <c r="I15">
        <v>7469</v>
      </c>
      <c r="J15">
        <v>40530</v>
      </c>
      <c r="K15">
        <v>9400</v>
      </c>
      <c r="L15">
        <v>72281</v>
      </c>
      <c r="M15">
        <v>6969</v>
      </c>
      <c r="O15">
        <f t="shared" si="1"/>
        <v>345558</v>
      </c>
      <c r="Q15">
        <f t="shared" si="2"/>
        <v>0.10531951220923839</v>
      </c>
      <c r="R15">
        <f t="shared" si="0"/>
        <v>1.7803089495829934E-2</v>
      </c>
      <c r="S15">
        <f t="shared" si="0"/>
        <v>2.192685453672032E-2</v>
      </c>
      <c r="T15">
        <f t="shared" si="0"/>
        <v>3.9724156292141988E-2</v>
      </c>
      <c r="U15">
        <f t="shared" si="0"/>
        <v>0.25241204081514534</v>
      </c>
      <c r="V15">
        <f t="shared" si="0"/>
        <v>4.4695825302843516E-2</v>
      </c>
      <c r="W15">
        <f t="shared" si="0"/>
        <v>0.12267405182342761</v>
      </c>
      <c r="X15">
        <f t="shared" si="0"/>
        <v>2.1614316554673888E-2</v>
      </c>
      <c r="Y15">
        <f t="shared" si="0"/>
        <v>0.11728855937353498</v>
      </c>
      <c r="Z15">
        <f t="shared" si="0"/>
        <v>2.7202379918855879E-2</v>
      </c>
      <c r="AA15">
        <f t="shared" si="0"/>
        <v>0.20917183222498104</v>
      </c>
      <c r="AB15">
        <f t="shared" si="0"/>
        <v>2.0167381452607089E-2</v>
      </c>
    </row>
    <row r="16" spans="1:28" x14ac:dyDescent="0.45">
      <c r="A16">
        <v>1998</v>
      </c>
      <c r="B16">
        <v>38234</v>
      </c>
      <c r="C16">
        <v>6605</v>
      </c>
      <c r="D16">
        <v>8052</v>
      </c>
      <c r="E16">
        <v>14481</v>
      </c>
      <c r="F16">
        <v>91305</v>
      </c>
      <c r="G16">
        <v>16586</v>
      </c>
      <c r="H16">
        <v>44912</v>
      </c>
      <c r="I16">
        <v>8240</v>
      </c>
      <c r="J16">
        <v>42904</v>
      </c>
      <c r="K16">
        <v>10507</v>
      </c>
      <c r="L16">
        <v>79261</v>
      </c>
      <c r="M16">
        <v>8302</v>
      </c>
      <c r="O16">
        <f t="shared" si="1"/>
        <v>369389</v>
      </c>
      <c r="Q16">
        <f t="shared" si="2"/>
        <v>0.10350606000720108</v>
      </c>
      <c r="R16">
        <f t="shared" si="0"/>
        <v>1.7880878964993543E-2</v>
      </c>
      <c r="S16">
        <f t="shared" si="0"/>
        <v>2.1798158580791524E-2</v>
      </c>
      <c r="T16">
        <f t="shared" si="0"/>
        <v>3.9202575063144812E-2</v>
      </c>
      <c r="U16">
        <f t="shared" si="0"/>
        <v>0.24717844873561476</v>
      </c>
      <c r="V16">
        <f t="shared" si="0"/>
        <v>4.4901174642450102E-2</v>
      </c>
      <c r="W16">
        <f t="shared" si="0"/>
        <v>0.12158456261556246</v>
      </c>
      <c r="X16">
        <f t="shared" si="0"/>
        <v>2.2307107141793611E-2</v>
      </c>
      <c r="Y16">
        <f t="shared" si="0"/>
        <v>0.11614855883634867</v>
      </c>
      <c r="Z16">
        <f t="shared" si="0"/>
        <v>2.8444268778983674E-2</v>
      </c>
      <c r="AA16">
        <f t="shared" si="0"/>
        <v>0.21457325475311934</v>
      </c>
      <c r="AB16">
        <f t="shared" si="0"/>
        <v>2.2474951879996426E-2</v>
      </c>
    </row>
    <row r="17" spans="1:28" x14ac:dyDescent="0.45">
      <c r="A17">
        <v>1999</v>
      </c>
      <c r="B17">
        <v>39948</v>
      </c>
      <c r="C17">
        <v>7053</v>
      </c>
      <c r="D17">
        <v>8665</v>
      </c>
      <c r="E17">
        <v>15014</v>
      </c>
      <c r="F17">
        <v>97161</v>
      </c>
      <c r="G17">
        <v>18592</v>
      </c>
      <c r="H17">
        <v>46522</v>
      </c>
      <c r="I17">
        <v>8905</v>
      </c>
      <c r="J17">
        <v>44894</v>
      </c>
      <c r="K17">
        <v>11545</v>
      </c>
      <c r="L17">
        <v>85600</v>
      </c>
      <c r="M17">
        <v>8428</v>
      </c>
      <c r="O17">
        <f t="shared" si="1"/>
        <v>392327</v>
      </c>
      <c r="Q17">
        <f t="shared" si="2"/>
        <v>0.10182322399427009</v>
      </c>
      <c r="R17">
        <f t="shared" si="0"/>
        <v>1.797735052647409E-2</v>
      </c>
      <c r="S17">
        <f t="shared" si="0"/>
        <v>2.2086167916049622E-2</v>
      </c>
      <c r="T17">
        <f t="shared" si="0"/>
        <v>3.8269096952287252E-2</v>
      </c>
      <c r="U17">
        <f t="shared" si="0"/>
        <v>0.24765310570009202</v>
      </c>
      <c r="V17">
        <f t="shared" si="0"/>
        <v>4.7389040264881083E-2</v>
      </c>
      <c r="W17">
        <f t="shared" si="0"/>
        <v>0.11857965421701795</v>
      </c>
      <c r="X17">
        <f t="shared" si="0"/>
        <v>2.2697902514993869E-2</v>
      </c>
      <c r="Y17">
        <f t="shared" si="0"/>
        <v>0.11443005452084613</v>
      </c>
      <c r="Z17">
        <f t="shared" si="0"/>
        <v>2.94269831033806E-2</v>
      </c>
      <c r="AA17">
        <f t="shared" si="0"/>
        <v>0.21818534029011513</v>
      </c>
      <c r="AB17">
        <f t="shared" si="0"/>
        <v>2.1482079999592178E-2</v>
      </c>
    </row>
    <row r="18" spans="1:28" x14ac:dyDescent="0.45">
      <c r="A18">
        <v>2000</v>
      </c>
      <c r="B18">
        <v>42331</v>
      </c>
      <c r="C18">
        <v>7821</v>
      </c>
      <c r="D18">
        <v>9507</v>
      </c>
      <c r="E18">
        <v>16193</v>
      </c>
      <c r="F18">
        <v>103544</v>
      </c>
      <c r="G18">
        <v>19848</v>
      </c>
      <c r="H18">
        <v>50439</v>
      </c>
      <c r="I18">
        <v>10809</v>
      </c>
      <c r="J18">
        <v>48534</v>
      </c>
      <c r="K18">
        <v>12391</v>
      </c>
      <c r="L18">
        <v>92110</v>
      </c>
      <c r="M18">
        <v>10318</v>
      </c>
      <c r="O18">
        <f t="shared" si="1"/>
        <v>423845</v>
      </c>
      <c r="Q18">
        <f t="shared" si="2"/>
        <v>9.9873774611001664E-2</v>
      </c>
      <c r="R18">
        <f t="shared" si="0"/>
        <v>1.8452500324411047E-2</v>
      </c>
      <c r="S18">
        <f t="shared" si="0"/>
        <v>2.2430369592657692E-2</v>
      </c>
      <c r="T18">
        <f t="shared" si="0"/>
        <v>3.8205004187851693E-2</v>
      </c>
      <c r="U18">
        <f t="shared" si="0"/>
        <v>0.24429685380268731</v>
      </c>
      <c r="V18">
        <f t="shared" si="0"/>
        <v>4.6828439641850204E-2</v>
      </c>
      <c r="W18">
        <f t="shared" si="0"/>
        <v>0.11900340926517949</v>
      </c>
      <c r="X18">
        <f t="shared" si="0"/>
        <v>2.5502247283794785E-2</v>
      </c>
      <c r="Y18">
        <f t="shared" si="0"/>
        <v>0.11450884167561255</v>
      </c>
      <c r="Z18">
        <f t="shared" si="0"/>
        <v>2.9234743833240925E-2</v>
      </c>
      <c r="AA18">
        <f t="shared" si="0"/>
        <v>0.2173200108530241</v>
      </c>
      <c r="AB18">
        <f t="shared" si="0"/>
        <v>2.4343804928688553E-2</v>
      </c>
    </row>
    <row r="19" spans="1:28" x14ac:dyDescent="0.45">
      <c r="A19">
        <v>2001</v>
      </c>
      <c r="B19">
        <v>45781</v>
      </c>
      <c r="C19">
        <v>8171</v>
      </c>
      <c r="D19">
        <v>9690</v>
      </c>
      <c r="E19">
        <v>16884</v>
      </c>
      <c r="F19">
        <v>110623</v>
      </c>
      <c r="G19">
        <v>22437</v>
      </c>
      <c r="H19">
        <v>50888</v>
      </c>
      <c r="I19">
        <v>11589</v>
      </c>
      <c r="J19">
        <v>51160</v>
      </c>
      <c r="K19">
        <v>13565</v>
      </c>
      <c r="L19">
        <v>96458</v>
      </c>
      <c r="M19">
        <v>9687</v>
      </c>
      <c r="O19">
        <f t="shared" si="1"/>
        <v>446933</v>
      </c>
      <c r="Q19">
        <f t="shared" si="2"/>
        <v>0.10243369811582496</v>
      </c>
      <c r="R19">
        <f t="shared" si="2"/>
        <v>1.8282382370511913E-2</v>
      </c>
      <c r="S19">
        <f t="shared" si="2"/>
        <v>2.1681102089127453E-2</v>
      </c>
      <c r="T19">
        <f t="shared" si="2"/>
        <v>3.7777474476040032E-2</v>
      </c>
      <c r="U19">
        <f t="shared" si="2"/>
        <v>0.24751584689427722</v>
      </c>
      <c r="V19">
        <f t="shared" si="2"/>
        <v>5.0202155580366635E-2</v>
      </c>
      <c r="W19">
        <f t="shared" si="2"/>
        <v>0.11386046678137439</v>
      </c>
      <c r="X19">
        <f t="shared" si="2"/>
        <v>2.5930061105355836E-2</v>
      </c>
      <c r="Y19">
        <f t="shared" si="2"/>
        <v>0.11446905912071832</v>
      </c>
      <c r="Z19">
        <f t="shared" si="2"/>
        <v>3.0351305452942613E-2</v>
      </c>
      <c r="AA19">
        <f t="shared" si="2"/>
        <v>0.21582205833984064</v>
      </c>
      <c r="AB19">
        <f t="shared" si="2"/>
        <v>2.1674389673619985E-2</v>
      </c>
    </row>
    <row r="20" spans="1:28" x14ac:dyDescent="0.45">
      <c r="A20">
        <v>2002</v>
      </c>
      <c r="B20">
        <v>48546</v>
      </c>
      <c r="C20">
        <v>8631</v>
      </c>
      <c r="D20">
        <v>10178</v>
      </c>
      <c r="E20">
        <v>18424</v>
      </c>
      <c r="F20">
        <v>118081</v>
      </c>
      <c r="G20">
        <v>25014</v>
      </c>
      <c r="H20">
        <v>54952</v>
      </c>
      <c r="I20">
        <v>12895</v>
      </c>
      <c r="J20">
        <v>54875</v>
      </c>
      <c r="K20">
        <v>14616</v>
      </c>
      <c r="L20">
        <v>102303</v>
      </c>
      <c r="M20">
        <v>9849</v>
      </c>
      <c r="O20">
        <f t="shared" si="1"/>
        <v>478364</v>
      </c>
      <c r="Q20">
        <f t="shared" si="2"/>
        <v>0.10148338921825222</v>
      </c>
      <c r="R20">
        <f t="shared" si="2"/>
        <v>1.8042745691565418E-2</v>
      </c>
      <c r="S20">
        <f t="shared" si="2"/>
        <v>2.1276684700353706E-2</v>
      </c>
      <c r="T20">
        <f t="shared" si="2"/>
        <v>3.8514603941768193E-2</v>
      </c>
      <c r="U20">
        <f t="shared" si="2"/>
        <v>0.2468434079487587</v>
      </c>
      <c r="V20">
        <f t="shared" si="2"/>
        <v>5.2290724218377639E-2</v>
      </c>
      <c r="W20">
        <f t="shared" si="2"/>
        <v>0.11487486516543888</v>
      </c>
      <c r="X20">
        <f t="shared" si="2"/>
        <v>2.6956459934275992E-2</v>
      </c>
      <c r="Y20">
        <f t="shared" si="2"/>
        <v>0.11471389987540868</v>
      </c>
      <c r="Z20">
        <f t="shared" si="2"/>
        <v>3.0554138689366257E-2</v>
      </c>
      <c r="AA20">
        <f t="shared" si="2"/>
        <v>0.21386015670075506</v>
      </c>
      <c r="AB20">
        <f t="shared" si="2"/>
        <v>2.0588923915679274E-2</v>
      </c>
    </row>
    <row r="21" spans="1:28" x14ac:dyDescent="0.45">
      <c r="A21">
        <v>2003</v>
      </c>
      <c r="B21">
        <v>51606</v>
      </c>
      <c r="C21">
        <v>9189</v>
      </c>
      <c r="D21">
        <v>10417</v>
      </c>
      <c r="E21">
        <v>19773</v>
      </c>
      <c r="F21">
        <v>126059</v>
      </c>
      <c r="G21">
        <v>26829</v>
      </c>
      <c r="H21">
        <v>58387</v>
      </c>
      <c r="I21">
        <v>13734</v>
      </c>
      <c r="J21">
        <v>58298</v>
      </c>
      <c r="K21">
        <v>15723</v>
      </c>
      <c r="L21">
        <v>109790</v>
      </c>
      <c r="M21">
        <v>11939</v>
      </c>
      <c r="O21">
        <f t="shared" si="1"/>
        <v>511744</v>
      </c>
      <c r="Q21">
        <f t="shared" si="2"/>
        <v>0.10084339044522261</v>
      </c>
      <c r="R21">
        <f t="shared" si="2"/>
        <v>1.7956243746873438E-2</v>
      </c>
      <c r="S21">
        <f t="shared" si="2"/>
        <v>2.0355881065532766E-2</v>
      </c>
      <c r="T21">
        <f t="shared" si="2"/>
        <v>3.8638459854927462E-2</v>
      </c>
      <c r="U21">
        <f t="shared" si="2"/>
        <v>0.24633215045022511</v>
      </c>
      <c r="V21">
        <f t="shared" si="2"/>
        <v>5.242660392696348E-2</v>
      </c>
      <c r="W21">
        <f t="shared" si="2"/>
        <v>0.11409415645322661</v>
      </c>
      <c r="X21">
        <f t="shared" si="2"/>
        <v>2.6837637568784392E-2</v>
      </c>
      <c r="Y21">
        <f t="shared" si="2"/>
        <v>0.11392024137068535</v>
      </c>
      <c r="Z21">
        <f t="shared" si="2"/>
        <v>3.0724346548274137E-2</v>
      </c>
      <c r="AA21">
        <f t="shared" si="2"/>
        <v>0.21454086418209103</v>
      </c>
      <c r="AB21">
        <f t="shared" si="2"/>
        <v>2.3330024387193598E-2</v>
      </c>
    </row>
    <row r="22" spans="1:28" x14ac:dyDescent="0.45">
      <c r="A22">
        <v>2004</v>
      </c>
      <c r="B22">
        <v>53855</v>
      </c>
      <c r="C22">
        <v>10159</v>
      </c>
      <c r="D22">
        <v>10708</v>
      </c>
      <c r="E22">
        <v>20936</v>
      </c>
      <c r="F22">
        <v>134215</v>
      </c>
      <c r="G22">
        <v>28803</v>
      </c>
      <c r="H22">
        <v>63027</v>
      </c>
      <c r="I22">
        <v>15101</v>
      </c>
      <c r="J22">
        <v>61291</v>
      </c>
      <c r="K22">
        <v>17313</v>
      </c>
      <c r="L22">
        <v>116066</v>
      </c>
      <c r="M22">
        <v>14526</v>
      </c>
      <c r="O22">
        <f t="shared" si="1"/>
        <v>546000</v>
      </c>
      <c r="Q22">
        <f t="shared" si="2"/>
        <v>9.863553113553114E-2</v>
      </c>
      <c r="R22">
        <f t="shared" si="2"/>
        <v>1.8606227106227106E-2</v>
      </c>
      <c r="S22">
        <f t="shared" si="2"/>
        <v>1.9611721611721613E-2</v>
      </c>
      <c r="T22">
        <f t="shared" si="2"/>
        <v>3.8344322344322342E-2</v>
      </c>
      <c r="U22">
        <f t="shared" si="2"/>
        <v>0.24581501831501831</v>
      </c>
      <c r="V22">
        <f t="shared" si="2"/>
        <v>5.2752747252747249E-2</v>
      </c>
      <c r="W22">
        <f t="shared" si="2"/>
        <v>0.11543406593406594</v>
      </c>
      <c r="X22">
        <f t="shared" si="2"/>
        <v>2.7657509157509159E-2</v>
      </c>
      <c r="Y22">
        <f t="shared" si="2"/>
        <v>0.11225457875457875</v>
      </c>
      <c r="Z22">
        <f t="shared" si="2"/>
        <v>3.1708791208791207E-2</v>
      </c>
      <c r="AA22">
        <f t="shared" si="2"/>
        <v>0.21257509157509158</v>
      </c>
      <c r="AB22">
        <f t="shared" si="2"/>
        <v>2.6604395604395606E-2</v>
      </c>
    </row>
    <row r="23" spans="1:28" x14ac:dyDescent="0.45">
      <c r="A23">
        <v>2005</v>
      </c>
      <c r="B23">
        <v>57646</v>
      </c>
      <c r="C23">
        <v>10702</v>
      </c>
      <c r="D23">
        <v>10815</v>
      </c>
      <c r="E23">
        <v>21947</v>
      </c>
      <c r="F23">
        <v>141731</v>
      </c>
      <c r="G23">
        <v>30189</v>
      </c>
      <c r="H23">
        <v>67193</v>
      </c>
      <c r="I23">
        <v>16199</v>
      </c>
      <c r="J23">
        <v>64130</v>
      </c>
      <c r="K23">
        <v>19130</v>
      </c>
      <c r="L23">
        <v>125613</v>
      </c>
      <c r="M23">
        <v>15272</v>
      </c>
      <c r="O23">
        <f t="shared" si="1"/>
        <v>580567</v>
      </c>
      <c r="Q23">
        <f t="shared" si="2"/>
        <v>9.9292588107832522E-2</v>
      </c>
      <c r="R23">
        <f t="shared" si="2"/>
        <v>1.8433703603546188E-2</v>
      </c>
      <c r="S23">
        <f t="shared" si="2"/>
        <v>1.8628340915002057E-2</v>
      </c>
      <c r="T23">
        <f t="shared" si="2"/>
        <v>3.7802699774530761E-2</v>
      </c>
      <c r="U23">
        <f t="shared" si="2"/>
        <v>0.24412513973408753</v>
      </c>
      <c r="V23">
        <f t="shared" si="2"/>
        <v>5.1999166332223498E-2</v>
      </c>
      <c r="W23">
        <f t="shared" si="2"/>
        <v>0.115736857244728</v>
      </c>
      <c r="X23">
        <f t="shared" si="2"/>
        <v>2.7902033701536603E-2</v>
      </c>
      <c r="Y23">
        <f t="shared" si="2"/>
        <v>0.11046098038641534</v>
      </c>
      <c r="Z23">
        <f t="shared" si="2"/>
        <v>3.2950546620803454E-2</v>
      </c>
      <c r="AA23">
        <f t="shared" si="2"/>
        <v>0.21636262481332905</v>
      </c>
      <c r="AB23">
        <f t="shared" si="2"/>
        <v>2.6305318765964997E-2</v>
      </c>
    </row>
    <row r="24" spans="1:28" x14ac:dyDescent="0.45">
      <c r="A24">
        <v>2006</v>
      </c>
      <c r="B24">
        <v>62898</v>
      </c>
      <c r="C24">
        <v>11705</v>
      </c>
      <c r="D24">
        <v>11399</v>
      </c>
      <c r="E24">
        <v>23877</v>
      </c>
      <c r="F24">
        <v>153778</v>
      </c>
      <c r="G24">
        <v>33798</v>
      </c>
      <c r="H24">
        <v>75104</v>
      </c>
      <c r="I24">
        <v>16927</v>
      </c>
      <c r="J24">
        <v>68675</v>
      </c>
      <c r="K24">
        <v>20864</v>
      </c>
      <c r="L24">
        <v>137387</v>
      </c>
      <c r="M24">
        <v>17381</v>
      </c>
      <c r="O24">
        <f t="shared" si="1"/>
        <v>633793</v>
      </c>
      <c r="Q24">
        <f t="shared" si="2"/>
        <v>9.9240603793352089E-2</v>
      </c>
      <c r="R24">
        <f t="shared" si="2"/>
        <v>1.846817494039852E-2</v>
      </c>
      <c r="S24">
        <f t="shared" si="2"/>
        <v>1.7985367462247139E-2</v>
      </c>
      <c r="T24">
        <f t="shared" si="2"/>
        <v>3.7673183515753564E-2</v>
      </c>
      <c r="U24">
        <f t="shared" si="2"/>
        <v>0.24263126919988071</v>
      </c>
      <c r="V24">
        <f t="shared" si="2"/>
        <v>5.3326559302485199E-2</v>
      </c>
      <c r="W24">
        <f t="shared" si="2"/>
        <v>0.11849925764405729</v>
      </c>
      <c r="X24">
        <f t="shared" si="2"/>
        <v>2.6707458113295664E-2</v>
      </c>
      <c r="Y24">
        <f t="shared" si="2"/>
        <v>0.10835556719622969</v>
      </c>
      <c r="Z24">
        <f t="shared" si="2"/>
        <v>3.2919265438400236E-2</v>
      </c>
      <c r="AA24">
        <f t="shared" si="2"/>
        <v>0.21676951307445808</v>
      </c>
      <c r="AB24">
        <f t="shared" si="2"/>
        <v>2.7423780319441836E-2</v>
      </c>
    </row>
    <row r="25" spans="1:28" x14ac:dyDescent="0.45">
      <c r="A25">
        <v>2007</v>
      </c>
      <c r="B25">
        <v>66423</v>
      </c>
      <c r="C25">
        <v>12701</v>
      </c>
      <c r="D25">
        <v>11388</v>
      </c>
      <c r="E25">
        <v>25637</v>
      </c>
      <c r="F25">
        <v>167702</v>
      </c>
      <c r="G25">
        <v>36838</v>
      </c>
      <c r="H25">
        <v>86080</v>
      </c>
      <c r="I25">
        <v>17881</v>
      </c>
      <c r="J25">
        <v>74052</v>
      </c>
      <c r="K25">
        <v>22101</v>
      </c>
      <c r="L25">
        <v>146026</v>
      </c>
      <c r="M25">
        <v>20864</v>
      </c>
      <c r="O25">
        <f t="shared" si="1"/>
        <v>687693</v>
      </c>
      <c r="Q25">
        <f t="shared" si="2"/>
        <v>9.6588157797156585E-2</v>
      </c>
      <c r="R25">
        <f t="shared" si="2"/>
        <v>1.846899706700519E-2</v>
      </c>
      <c r="S25">
        <f t="shared" si="2"/>
        <v>1.6559714872770262E-2</v>
      </c>
      <c r="T25">
        <f t="shared" si="2"/>
        <v>3.7279716385072992E-2</v>
      </c>
      <c r="U25">
        <f t="shared" si="2"/>
        <v>0.24386172318171045</v>
      </c>
      <c r="V25">
        <f t="shared" si="2"/>
        <v>5.3567507594231727E-2</v>
      </c>
      <c r="W25">
        <f t="shared" si="2"/>
        <v>0.12517213349561504</v>
      </c>
      <c r="X25">
        <f t="shared" si="2"/>
        <v>2.6001427962768268E-2</v>
      </c>
      <c r="Y25">
        <f t="shared" si="2"/>
        <v>0.10768177079016364</v>
      </c>
      <c r="Z25">
        <f t="shared" si="2"/>
        <v>3.2137887109509621E-2</v>
      </c>
      <c r="AA25">
        <f t="shared" si="2"/>
        <v>0.21234184439859066</v>
      </c>
      <c r="AB25">
        <f t="shared" si="2"/>
        <v>3.033911934540558E-2</v>
      </c>
    </row>
    <row r="26" spans="1:28" x14ac:dyDescent="0.45">
      <c r="A26">
        <v>2008</v>
      </c>
      <c r="B26">
        <v>70744</v>
      </c>
      <c r="C26">
        <v>13743</v>
      </c>
      <c r="D26">
        <v>11560</v>
      </c>
      <c r="E26">
        <v>26686</v>
      </c>
      <c r="F26">
        <v>181710</v>
      </c>
      <c r="G26">
        <v>39288</v>
      </c>
      <c r="H26">
        <v>77548</v>
      </c>
      <c r="I26">
        <v>18068</v>
      </c>
      <c r="J26">
        <v>76294</v>
      </c>
      <c r="K26">
        <v>24845</v>
      </c>
      <c r="L26">
        <v>150082</v>
      </c>
      <c r="M26">
        <v>23235</v>
      </c>
      <c r="O26">
        <f t="shared" si="1"/>
        <v>713803</v>
      </c>
      <c r="Q26">
        <f t="shared" si="2"/>
        <v>9.910857757672635E-2</v>
      </c>
      <c r="R26">
        <f t="shared" si="2"/>
        <v>1.9253211320210198E-2</v>
      </c>
      <c r="S26">
        <f t="shared" si="2"/>
        <v>1.6194944543522511E-2</v>
      </c>
      <c r="T26">
        <f t="shared" si="2"/>
        <v>3.7385665232564168E-2</v>
      </c>
      <c r="U26">
        <f t="shared" si="2"/>
        <v>0.25456603572694425</v>
      </c>
      <c r="V26">
        <f t="shared" si="2"/>
        <v>5.5040396299819418E-2</v>
      </c>
      <c r="W26">
        <f t="shared" si="2"/>
        <v>0.10864061933054359</v>
      </c>
      <c r="X26">
        <f t="shared" si="2"/>
        <v>2.5312306056432938E-2</v>
      </c>
      <c r="Y26">
        <f t="shared" si="2"/>
        <v>0.10688383209372894</v>
      </c>
      <c r="Z26">
        <f t="shared" si="2"/>
        <v>3.4806522247735019E-2</v>
      </c>
      <c r="AA26">
        <f t="shared" si="2"/>
        <v>0.21025689160734826</v>
      </c>
      <c r="AB26">
        <f t="shared" si="2"/>
        <v>3.2550997964424358E-2</v>
      </c>
    </row>
    <row r="27" spans="1:28" x14ac:dyDescent="0.45">
      <c r="A27">
        <v>2009</v>
      </c>
      <c r="B27">
        <v>72458</v>
      </c>
      <c r="C27">
        <v>14667</v>
      </c>
      <c r="D27">
        <v>11747</v>
      </c>
      <c r="E27">
        <v>28538</v>
      </c>
      <c r="F27">
        <v>194982</v>
      </c>
      <c r="G27">
        <v>42107</v>
      </c>
      <c r="H27">
        <v>81568</v>
      </c>
      <c r="I27">
        <v>18286</v>
      </c>
      <c r="J27">
        <v>80128</v>
      </c>
      <c r="K27">
        <v>28380</v>
      </c>
      <c r="L27">
        <v>158151</v>
      </c>
      <c r="M27">
        <v>24922</v>
      </c>
      <c r="O27">
        <f t="shared" si="1"/>
        <v>755934</v>
      </c>
      <c r="Q27">
        <f t="shared" si="2"/>
        <v>9.585228340040268E-2</v>
      </c>
      <c r="R27">
        <f t="shared" si="2"/>
        <v>1.9402487518751638E-2</v>
      </c>
      <c r="S27">
        <f t="shared" si="2"/>
        <v>1.5539716430270368E-2</v>
      </c>
      <c r="T27">
        <f t="shared" si="2"/>
        <v>3.7751973055848792E-2</v>
      </c>
      <c r="U27">
        <f t="shared" si="2"/>
        <v>0.25793521656652563</v>
      </c>
      <c r="V27">
        <f t="shared" si="2"/>
        <v>5.5701952815986583E-2</v>
      </c>
      <c r="W27">
        <f t="shared" si="2"/>
        <v>0.1079036000497398</v>
      </c>
      <c r="X27">
        <f t="shared" si="2"/>
        <v>2.4189942508208388E-2</v>
      </c>
      <c r="Y27">
        <f t="shared" si="2"/>
        <v>0.10599867184172163</v>
      </c>
      <c r="Z27">
        <f t="shared" si="2"/>
        <v>3.7542960099691242E-2</v>
      </c>
      <c r="AA27">
        <f t="shared" si="2"/>
        <v>0.20921270904602782</v>
      </c>
      <c r="AB27">
        <f t="shared" si="2"/>
        <v>3.2968486666825413E-2</v>
      </c>
    </row>
    <row r="28" spans="1:28" x14ac:dyDescent="0.45">
      <c r="A28">
        <v>2010</v>
      </c>
      <c r="B28">
        <v>75340</v>
      </c>
      <c r="C28">
        <v>15555</v>
      </c>
      <c r="D28">
        <v>13472</v>
      </c>
      <c r="E28">
        <v>29034</v>
      </c>
      <c r="F28">
        <v>208108</v>
      </c>
      <c r="G28">
        <v>44635</v>
      </c>
      <c r="H28">
        <v>89440</v>
      </c>
      <c r="I28">
        <v>18749</v>
      </c>
      <c r="J28">
        <v>84923</v>
      </c>
      <c r="K28">
        <v>31009</v>
      </c>
      <c r="L28">
        <v>164851</v>
      </c>
      <c r="M28">
        <v>27065</v>
      </c>
      <c r="O28">
        <f t="shared" si="1"/>
        <v>802181</v>
      </c>
      <c r="Q28">
        <f t="shared" si="2"/>
        <v>9.3918953453148352E-2</v>
      </c>
      <c r="R28">
        <f t="shared" si="2"/>
        <v>1.9390885598138077E-2</v>
      </c>
      <c r="S28">
        <f t="shared" si="2"/>
        <v>1.6794214771977897E-2</v>
      </c>
      <c r="T28">
        <f t="shared" si="2"/>
        <v>3.6193826580285499E-2</v>
      </c>
      <c r="U28">
        <f t="shared" si="2"/>
        <v>0.2594277351370825</v>
      </c>
      <c r="V28">
        <f t="shared" si="2"/>
        <v>5.5642055845251885E-2</v>
      </c>
      <c r="W28">
        <f t="shared" si="2"/>
        <v>0.11149603393747795</v>
      </c>
      <c r="X28">
        <f t="shared" si="2"/>
        <v>2.3372530638347207E-2</v>
      </c>
      <c r="Y28">
        <f t="shared" si="2"/>
        <v>0.10586513517522854</v>
      </c>
      <c r="Z28">
        <f t="shared" si="2"/>
        <v>3.8655864449544428E-2</v>
      </c>
      <c r="AA28">
        <f t="shared" si="2"/>
        <v>0.20550349609377436</v>
      </c>
      <c r="AB28">
        <f t="shared" si="2"/>
        <v>3.3739268319743297E-2</v>
      </c>
    </row>
    <row r="29" spans="1:28" x14ac:dyDescent="0.45">
      <c r="A29">
        <v>2011</v>
      </c>
      <c r="B29">
        <v>78412</v>
      </c>
      <c r="C29">
        <v>16596</v>
      </c>
      <c r="D29">
        <v>13686</v>
      </c>
      <c r="E29">
        <v>29652</v>
      </c>
      <c r="F29">
        <v>222427</v>
      </c>
      <c r="G29">
        <v>47591</v>
      </c>
      <c r="H29">
        <v>95173</v>
      </c>
      <c r="I29">
        <v>19162</v>
      </c>
      <c r="J29">
        <v>89110</v>
      </c>
      <c r="K29">
        <v>33928</v>
      </c>
      <c r="L29">
        <v>171765</v>
      </c>
      <c r="M29">
        <v>28880</v>
      </c>
      <c r="O29">
        <f t="shared" si="1"/>
        <v>846382</v>
      </c>
      <c r="Q29">
        <f t="shared" si="2"/>
        <v>9.2643747149632194E-2</v>
      </c>
      <c r="R29">
        <f t="shared" si="2"/>
        <v>1.9608167470480234E-2</v>
      </c>
      <c r="S29">
        <f t="shared" si="2"/>
        <v>1.6170003615388798E-2</v>
      </c>
      <c r="T29">
        <f t="shared" si="2"/>
        <v>3.5033826333735828E-2</v>
      </c>
      <c r="U29">
        <f t="shared" si="2"/>
        <v>0.26279741298846149</v>
      </c>
      <c r="V29">
        <f t="shared" si="2"/>
        <v>5.6228747775826989E-2</v>
      </c>
      <c r="W29">
        <f t="shared" si="2"/>
        <v>0.11244686205519494</v>
      </c>
      <c r="X29">
        <f t="shared" si="2"/>
        <v>2.263989546091481E-2</v>
      </c>
      <c r="Y29">
        <f t="shared" si="2"/>
        <v>0.10528342994061783</v>
      </c>
      <c r="Z29">
        <f t="shared" si="2"/>
        <v>4.0085918651389087E-2</v>
      </c>
      <c r="AA29">
        <f t="shared" si="2"/>
        <v>0.20294027992088678</v>
      </c>
      <c r="AB29">
        <f t="shared" si="2"/>
        <v>3.4121708637471021E-2</v>
      </c>
    </row>
    <row r="30" spans="1:28" x14ac:dyDescent="0.45">
      <c r="A30">
        <v>2012</v>
      </c>
      <c r="B30">
        <v>81754</v>
      </c>
      <c r="C30">
        <v>16887</v>
      </c>
      <c r="D30">
        <v>14350</v>
      </c>
      <c r="E30">
        <v>30501</v>
      </c>
      <c r="F30">
        <v>234516</v>
      </c>
      <c r="G30">
        <v>52442</v>
      </c>
      <c r="H30">
        <v>98763</v>
      </c>
      <c r="I30">
        <v>19957</v>
      </c>
      <c r="J30">
        <v>88629</v>
      </c>
      <c r="K30">
        <v>37033</v>
      </c>
      <c r="L30">
        <v>178738</v>
      </c>
      <c r="M30">
        <v>30824</v>
      </c>
      <c r="O30">
        <f t="shared" si="1"/>
        <v>884394</v>
      </c>
      <c r="Q30">
        <f t="shared" si="2"/>
        <v>9.2440699507233201E-2</v>
      </c>
      <c r="R30">
        <f t="shared" si="2"/>
        <v>1.9094430762759584E-2</v>
      </c>
      <c r="S30">
        <f t="shared" si="2"/>
        <v>1.6225799813205426E-2</v>
      </c>
      <c r="T30">
        <f t="shared" si="2"/>
        <v>3.4488022306799912E-2</v>
      </c>
      <c r="U30">
        <f t="shared" si="2"/>
        <v>0.26517140550478635</v>
      </c>
      <c r="V30">
        <f t="shared" si="2"/>
        <v>5.9297100613527456E-2</v>
      </c>
      <c r="W30">
        <f t="shared" si="2"/>
        <v>0.11167307783634896</v>
      </c>
      <c r="X30">
        <f t="shared" si="2"/>
        <v>2.2565734276804229E-2</v>
      </c>
      <c r="Y30">
        <f t="shared" si="2"/>
        <v>0.10021438408673057</v>
      </c>
      <c r="Z30">
        <f t="shared" si="2"/>
        <v>4.1873870695640178E-2</v>
      </c>
      <c r="AA30">
        <f t="shared" si="2"/>
        <v>0.20210223045384748</v>
      </c>
      <c r="AB30">
        <f t="shared" si="2"/>
        <v>3.4853244142316657E-2</v>
      </c>
    </row>
    <row r="31" spans="1:28" x14ac:dyDescent="0.45">
      <c r="A31">
        <v>2013</v>
      </c>
      <c r="B31">
        <v>85368</v>
      </c>
      <c r="C31">
        <v>17585</v>
      </c>
      <c r="D31">
        <v>15533</v>
      </c>
      <c r="E31">
        <v>32211</v>
      </c>
      <c r="F31">
        <v>245683</v>
      </c>
      <c r="G31">
        <v>54935</v>
      </c>
      <c r="H31">
        <v>1787</v>
      </c>
      <c r="I31">
        <v>20395</v>
      </c>
      <c r="J31">
        <v>90283</v>
      </c>
      <c r="K31">
        <v>40035</v>
      </c>
      <c r="L31">
        <v>191115</v>
      </c>
      <c r="M31">
        <v>33733</v>
      </c>
      <c r="O31">
        <f t="shared" si="1"/>
        <v>828663</v>
      </c>
      <c r="Q31">
        <f t="shared" si="2"/>
        <v>0.10301895945637732</v>
      </c>
      <c r="R31">
        <f t="shared" si="2"/>
        <v>2.1220930583361389E-2</v>
      </c>
      <c r="S31">
        <f t="shared" si="2"/>
        <v>1.8744652530642735E-2</v>
      </c>
      <c r="T31">
        <f t="shared" si="2"/>
        <v>3.887104890649154E-2</v>
      </c>
      <c r="U31">
        <f t="shared" si="2"/>
        <v>0.29648119923298133</v>
      </c>
      <c r="V31">
        <f t="shared" si="2"/>
        <v>6.6293535490301841E-2</v>
      </c>
      <c r="W31">
        <f t="shared" si="2"/>
        <v>2.1564858090683428E-3</v>
      </c>
      <c r="X31">
        <f t="shared" si="2"/>
        <v>2.4611935129238302E-2</v>
      </c>
      <c r="Y31">
        <f t="shared" si="2"/>
        <v>0.10895020050370295</v>
      </c>
      <c r="Z31">
        <f t="shared" si="2"/>
        <v>4.831276405486911E-2</v>
      </c>
      <c r="AA31">
        <f t="shared" si="2"/>
        <v>0.23063054583105558</v>
      </c>
      <c r="AB31">
        <f t="shared" si="2"/>
        <v>4.0707742471909572E-2</v>
      </c>
    </row>
    <row r="32" spans="1:28" x14ac:dyDescent="0.45">
      <c r="A32">
        <v>2014</v>
      </c>
      <c r="B32">
        <v>87886</v>
      </c>
      <c r="C32">
        <v>18521</v>
      </c>
      <c r="D32">
        <v>15760</v>
      </c>
      <c r="E32">
        <v>32368</v>
      </c>
      <c r="F32">
        <v>255678</v>
      </c>
      <c r="G32">
        <v>57908</v>
      </c>
      <c r="H32">
        <v>296</v>
      </c>
      <c r="I32">
        <v>20812</v>
      </c>
      <c r="J32">
        <v>95370</v>
      </c>
      <c r="K32">
        <v>42665</v>
      </c>
      <c r="L32">
        <v>201899</v>
      </c>
      <c r="M32">
        <v>33640</v>
      </c>
      <c r="O32">
        <f t="shared" si="1"/>
        <v>862803</v>
      </c>
      <c r="Q32">
        <f t="shared" si="2"/>
        <v>0.10186102737241294</v>
      </c>
      <c r="R32">
        <f t="shared" si="2"/>
        <v>2.1466082060447169E-2</v>
      </c>
      <c r="S32">
        <f t="shared" si="2"/>
        <v>1.8266046826448216E-2</v>
      </c>
      <c r="T32">
        <f t="shared" si="2"/>
        <v>3.7514936781629177E-2</v>
      </c>
      <c r="U32">
        <f t="shared" si="2"/>
        <v>0.29633415739166413</v>
      </c>
      <c r="V32">
        <f t="shared" si="2"/>
        <v>6.7116131955962138E-2</v>
      </c>
      <c r="W32">
        <f t="shared" si="2"/>
        <v>3.4306788455765684E-4</v>
      </c>
      <c r="X32">
        <f t="shared" si="2"/>
        <v>2.4121381126398493E-2</v>
      </c>
      <c r="Y32">
        <f t="shared" si="2"/>
        <v>0.11053508158872882</v>
      </c>
      <c r="Z32">
        <f t="shared" si="2"/>
        <v>4.9449294914366317E-2</v>
      </c>
      <c r="AA32">
        <f t="shared" si="2"/>
        <v>0.23400359062265663</v>
      </c>
      <c r="AB32">
        <f t="shared" si="2"/>
        <v>3.8989201474728299E-2</v>
      </c>
    </row>
    <row r="33" spans="1:28" x14ac:dyDescent="0.45">
      <c r="A33">
        <v>2015</v>
      </c>
      <c r="B33">
        <v>91099</v>
      </c>
      <c r="C33">
        <v>19098</v>
      </c>
      <c r="D33">
        <v>16620</v>
      </c>
      <c r="E33">
        <v>34583</v>
      </c>
      <c r="F33">
        <v>265123</v>
      </c>
      <c r="G33">
        <v>61164</v>
      </c>
      <c r="H33">
        <v>2082</v>
      </c>
      <c r="I33">
        <v>20737</v>
      </c>
      <c r="J33">
        <v>99128</v>
      </c>
      <c r="K33">
        <v>45329</v>
      </c>
      <c r="L33">
        <v>212605</v>
      </c>
      <c r="M33">
        <v>36811</v>
      </c>
      <c r="O33">
        <f t="shared" si="1"/>
        <v>904379</v>
      </c>
      <c r="Q33">
        <f t="shared" si="2"/>
        <v>0.10073099884008806</v>
      </c>
      <c r="R33">
        <f t="shared" si="2"/>
        <v>2.1117252833159548E-2</v>
      </c>
      <c r="S33">
        <f t="shared" si="2"/>
        <v>1.8377251130333633E-2</v>
      </c>
      <c r="T33">
        <f t="shared" si="2"/>
        <v>3.8239499148034178E-2</v>
      </c>
      <c r="U33">
        <f t="shared" si="2"/>
        <v>0.29315475038672945</v>
      </c>
      <c r="V33">
        <f t="shared" si="2"/>
        <v>6.7630937914303621E-2</v>
      </c>
      <c r="W33">
        <f t="shared" si="2"/>
        <v>2.3021321813089424E-3</v>
      </c>
      <c r="X33">
        <f t="shared" si="2"/>
        <v>2.2929546130549251E-2</v>
      </c>
      <c r="Y33">
        <f t="shared" si="2"/>
        <v>0.10960891396195621</v>
      </c>
      <c r="Z33">
        <f t="shared" si="2"/>
        <v>5.0121685709199351E-2</v>
      </c>
      <c r="AA33">
        <f t="shared" si="2"/>
        <v>0.2350839636922131</v>
      </c>
      <c r="AB33">
        <f t="shared" si="2"/>
        <v>4.0703068072124628E-2</v>
      </c>
    </row>
    <row r="34" spans="1:28" x14ac:dyDescent="0.45">
      <c r="A34">
        <v>2016</v>
      </c>
      <c r="B34">
        <v>94095</v>
      </c>
      <c r="C34">
        <v>19749</v>
      </c>
      <c r="D34">
        <v>17404</v>
      </c>
      <c r="E34">
        <v>35251</v>
      </c>
      <c r="F34">
        <v>275059</v>
      </c>
      <c r="G34">
        <v>64411</v>
      </c>
      <c r="H34">
        <v>3685</v>
      </c>
      <c r="I34">
        <v>20983</v>
      </c>
      <c r="J34">
        <v>100350</v>
      </c>
      <c r="K34">
        <v>47447</v>
      </c>
      <c r="L34">
        <v>222763</v>
      </c>
      <c r="M34">
        <v>38157</v>
      </c>
      <c r="O34">
        <f t="shared" si="1"/>
        <v>939354</v>
      </c>
      <c r="Q34">
        <f t="shared" si="2"/>
        <v>0.10016990399785385</v>
      </c>
      <c r="R34">
        <f t="shared" si="2"/>
        <v>2.1024022892328131E-2</v>
      </c>
      <c r="S34">
        <f t="shared" si="2"/>
        <v>1.852762643263349E-2</v>
      </c>
      <c r="T34">
        <f t="shared" si="2"/>
        <v>3.7526853561064305E-2</v>
      </c>
      <c r="U34">
        <f t="shared" si="2"/>
        <v>0.29281719138897583</v>
      </c>
      <c r="V34">
        <f t="shared" si="2"/>
        <v>6.8569463695262914E-2</v>
      </c>
      <c r="W34">
        <f t="shared" si="2"/>
        <v>3.9229087223772935E-3</v>
      </c>
      <c r="X34">
        <f t="shared" si="2"/>
        <v>2.2337691647664245E-2</v>
      </c>
      <c r="Y34">
        <f t="shared" si="2"/>
        <v>0.10682873549268966</v>
      </c>
      <c r="Z34">
        <f t="shared" si="2"/>
        <v>5.0510244274256565E-2</v>
      </c>
      <c r="AA34">
        <f t="shared" si="2"/>
        <v>0.23714488893431018</v>
      </c>
      <c r="AB34">
        <f t="shared" si="2"/>
        <v>4.062046896058355E-2</v>
      </c>
    </row>
    <row r="35" spans="1:28" x14ac:dyDescent="0.45">
      <c r="A35">
        <v>2017</v>
      </c>
      <c r="B35">
        <v>97211</v>
      </c>
      <c r="C35">
        <v>20511</v>
      </c>
      <c r="D35">
        <v>19941</v>
      </c>
      <c r="E35">
        <v>35514</v>
      </c>
      <c r="F35">
        <v>286081</v>
      </c>
      <c r="G35">
        <v>67911</v>
      </c>
      <c r="H35">
        <v>7879</v>
      </c>
      <c r="I35">
        <v>21288</v>
      </c>
      <c r="J35">
        <v>103449</v>
      </c>
      <c r="K35">
        <v>49902</v>
      </c>
      <c r="L35">
        <v>234615</v>
      </c>
      <c r="M35">
        <v>39799.79</v>
      </c>
      <c r="O35">
        <f t="shared" si="1"/>
        <v>984101.79</v>
      </c>
      <c r="Q35">
        <f t="shared" si="2"/>
        <v>9.8781448207710301E-2</v>
      </c>
      <c r="R35">
        <f t="shared" si="2"/>
        <v>2.0842356155047741E-2</v>
      </c>
      <c r="S35">
        <f t="shared" si="2"/>
        <v>2.0263147778645945E-2</v>
      </c>
      <c r="T35">
        <f t="shared" si="2"/>
        <v>3.608773031497077E-2</v>
      </c>
      <c r="U35">
        <f t="shared" si="2"/>
        <v>0.29070265180596816</v>
      </c>
      <c r="V35">
        <f t="shared" si="2"/>
        <v>6.900810535056541E-2</v>
      </c>
      <c r="W35">
        <f t="shared" si="2"/>
        <v>8.0062856099469143E-3</v>
      </c>
      <c r="X35">
        <f t="shared" si="2"/>
        <v>2.1631908626037557E-2</v>
      </c>
      <c r="Y35">
        <f t="shared" si="2"/>
        <v>0.10512022338664784</v>
      </c>
      <c r="Z35">
        <f t="shared" si="2"/>
        <v>5.0708169121407652E-2</v>
      </c>
      <c r="AA35">
        <f t="shared" si="2"/>
        <v>0.23840521619211769</v>
      </c>
      <c r="AB35">
        <f t="shared" si="2"/>
        <v>4.0442757450934015E-2</v>
      </c>
    </row>
    <row r="37" spans="1:28" x14ac:dyDescent="0.45">
      <c r="P37" t="s">
        <v>83</v>
      </c>
      <c r="Q37">
        <f>AVERAGE(Q3:Q35)</f>
        <v>0.10459965572974252</v>
      </c>
      <c r="R37">
        <f t="shared" ref="R37:AB37" si="3">AVERAGE(R3:R35)</f>
        <v>1.8322678407725616E-2</v>
      </c>
      <c r="S37">
        <f t="shared" si="3"/>
        <v>1.9907201321030726E-2</v>
      </c>
      <c r="T37">
        <f t="shared" si="3"/>
        <v>4.2481124165869057E-2</v>
      </c>
      <c r="U37">
        <f t="shared" si="3"/>
        <v>0.26187503624196656</v>
      </c>
      <c r="V37">
        <f t="shared" si="3"/>
        <v>5.1698621909384977E-2</v>
      </c>
      <c r="W37">
        <f t="shared" si="3"/>
        <v>0.10214304154566189</v>
      </c>
      <c r="X37">
        <f t="shared" si="3"/>
        <v>2.1319136124424584E-2</v>
      </c>
      <c r="Y37">
        <f t="shared" si="3"/>
        <v>0.10782755817285507</v>
      </c>
      <c r="Z37">
        <f t="shared" si="3"/>
        <v>3.1837595326716581E-2</v>
      </c>
      <c r="AA37">
        <f t="shared" si="3"/>
        <v>0.21313226847225342</v>
      </c>
      <c r="AB37">
        <f t="shared" si="3"/>
        <v>2.4856082582369005E-2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5ED-1CF2-4AA8-BBE0-9E5D60720F25}">
  <dimension ref="A1:M59"/>
  <sheetViews>
    <sheetView topLeftCell="A24" workbookViewId="0">
      <selection activeCell="B46" sqref="B46:E59"/>
    </sheetView>
  </sheetViews>
  <sheetFormatPr defaultRowHeight="14.25" x14ac:dyDescent="0.45"/>
  <cols>
    <col min="1" max="1" width="12.1328125" customWidth="1"/>
  </cols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</row>
    <row r="4" spans="1:13" x14ac:dyDescent="0.45">
      <c r="A4" t="s">
        <v>54</v>
      </c>
      <c r="B4" s="1">
        <v>-8.4295886591645441E-5</v>
      </c>
      <c r="C4" s="1">
        <v>4.5358708600138353E-3</v>
      </c>
      <c r="D4" s="1">
        <v>6.0686308313539827E-2</v>
      </c>
      <c r="E4" s="1">
        <v>-2.0860821721410794E-2</v>
      </c>
      <c r="F4" s="1">
        <v>4.150815433711319E-3</v>
      </c>
      <c r="G4" s="1">
        <v>5.8853092901867132E-3</v>
      </c>
      <c r="H4" s="1">
        <v>-8.1570041930059123E-3</v>
      </c>
      <c r="I4" s="1">
        <v>-3.7401293055281615E-2</v>
      </c>
      <c r="J4" s="1">
        <v>-1.6712818073207458E-2</v>
      </c>
      <c r="K4" s="1">
        <v>3.2868539173821709E-2</v>
      </c>
      <c r="L4" s="1">
        <v>2.6944841269507247E-3</v>
      </c>
      <c r="M4" s="1">
        <v>-1.3289428575343543E-2</v>
      </c>
    </row>
    <row r="5" spans="1:13" x14ac:dyDescent="0.4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t="s">
        <v>55</v>
      </c>
      <c r="B6" s="1">
        <v>2.0718248054565347E-3</v>
      </c>
      <c r="C6" s="1">
        <v>4.1957937086047892E-3</v>
      </c>
      <c r="D6" s="1">
        <v>3.4897936605235547E-2</v>
      </c>
      <c r="E6" s="1">
        <v>-1.4079323946199596E-2</v>
      </c>
      <c r="F6" s="1">
        <v>-6.007660322107089E-4</v>
      </c>
      <c r="G6" s="1">
        <v>4.8887022929005042E-3</v>
      </c>
      <c r="H6" s="1">
        <v>1.6908742136687582E-3</v>
      </c>
      <c r="I6" s="1">
        <v>-1.0728345669213324E-2</v>
      </c>
      <c r="J6" s="1">
        <v>-8.9421348320308791E-3</v>
      </c>
      <c r="K6" s="1">
        <v>2.8942087908365943E-2</v>
      </c>
      <c r="L6" s="1">
        <v>3.1937289889167886E-3</v>
      </c>
      <c r="M6" s="1">
        <v>2.6022058936157055E-3</v>
      </c>
    </row>
    <row r="7" spans="1:13" x14ac:dyDescent="0.4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t="s">
        <v>69</v>
      </c>
      <c r="B8" s="1">
        <f>B4-B6</f>
        <v>-2.1561206920481801E-3</v>
      </c>
      <c r="C8" s="1">
        <f t="shared" ref="C8:M8" si="0">C4-C6</f>
        <v>3.4007715140904615E-4</v>
      </c>
      <c r="D8" s="1">
        <f t="shared" si="0"/>
        <v>2.5788371708304281E-2</v>
      </c>
      <c r="E8" s="1">
        <f t="shared" si="0"/>
        <v>-6.7814977752111982E-3</v>
      </c>
      <c r="F8" s="1">
        <f t="shared" si="0"/>
        <v>4.7515814659220279E-3</v>
      </c>
      <c r="G8" s="1">
        <f t="shared" si="0"/>
        <v>9.9660699728620905E-4</v>
      </c>
      <c r="H8" s="1">
        <f t="shared" si="0"/>
        <v>-9.8478784066746705E-3</v>
      </c>
      <c r="I8" s="1">
        <f t="shared" si="0"/>
        <v>-2.6672947386068291E-2</v>
      </c>
      <c r="J8" s="1">
        <f t="shared" si="0"/>
        <v>-7.7706832411765792E-3</v>
      </c>
      <c r="K8" s="1">
        <f t="shared" si="0"/>
        <v>3.9264512654557659E-3</v>
      </c>
      <c r="L8" s="1">
        <f t="shared" si="0"/>
        <v>-4.9924486196606388E-4</v>
      </c>
      <c r="M8" s="1">
        <f t="shared" si="0"/>
        <v>-1.5891634468959248E-2</v>
      </c>
    </row>
    <row r="10" spans="1:13" x14ac:dyDescent="0.45">
      <c r="A10" t="s">
        <v>70</v>
      </c>
      <c r="B10" s="2">
        <v>8.3116153141038318E-2</v>
      </c>
      <c r="C10" s="2">
        <v>1.519634995667289E-2</v>
      </c>
      <c r="D10" s="2">
        <v>2.7216286417509924E-3</v>
      </c>
      <c r="E10" s="2">
        <v>5.8298516421001152E-2</v>
      </c>
      <c r="F10" s="2">
        <v>0.2144939660670587</v>
      </c>
      <c r="G10" s="2">
        <v>4.8258391869862909E-2</v>
      </c>
      <c r="H10" s="2">
        <v>0.11865690867212082</v>
      </c>
      <c r="I10" s="2">
        <v>5.9309936150385101E-2</v>
      </c>
      <c r="J10" s="2">
        <v>0.14892324920085859</v>
      </c>
      <c r="K10" s="2">
        <v>1.5569981585298303E-2</v>
      </c>
      <c r="L10" s="2">
        <v>0.18402283619085277</v>
      </c>
      <c r="M10" s="2">
        <v>5.143208210309945E-2</v>
      </c>
    </row>
    <row r="12" spans="1:13" x14ac:dyDescent="0.45">
      <c r="A12" t="s">
        <v>84</v>
      </c>
      <c r="B12" s="2">
        <v>0.10459965572974252</v>
      </c>
      <c r="C12" s="2">
        <v>1.8322678407725616E-2</v>
      </c>
      <c r="D12" s="2">
        <v>1.9907201321030726E-2</v>
      </c>
      <c r="E12" s="2">
        <v>4.2481124165869057E-2</v>
      </c>
      <c r="F12" s="2">
        <v>0.26187503624196656</v>
      </c>
      <c r="G12" s="2">
        <v>5.1698621909384977E-2</v>
      </c>
      <c r="H12" s="2">
        <v>0.10214304154566189</v>
      </c>
      <c r="I12" s="2">
        <v>2.1319136124424584E-2</v>
      </c>
      <c r="J12" s="2">
        <v>0.10782755817285507</v>
      </c>
      <c r="K12" s="2">
        <v>3.1837595326716581E-2</v>
      </c>
      <c r="L12" s="2">
        <v>0.21313226847225342</v>
      </c>
      <c r="M12" s="2">
        <v>2.4856082582369005E-2</v>
      </c>
    </row>
    <row r="16" spans="1:13" x14ac:dyDescent="0.45">
      <c r="D16" t="s">
        <v>54</v>
      </c>
      <c r="F16" t="s">
        <v>55</v>
      </c>
      <c r="H16" t="s">
        <v>69</v>
      </c>
      <c r="J16" t="s">
        <v>70</v>
      </c>
      <c r="L16" t="s">
        <v>84</v>
      </c>
    </row>
    <row r="17" spans="1:12" x14ac:dyDescent="0.45">
      <c r="A17" t="s">
        <v>0</v>
      </c>
      <c r="B17" t="s">
        <v>41</v>
      </c>
      <c r="D17" s="1">
        <v>-8.4295886591645441E-5</v>
      </c>
      <c r="E17" s="1"/>
      <c r="F17" s="1">
        <v>2.0718248054565347E-3</v>
      </c>
      <c r="G17" s="1"/>
      <c r="H17" s="1">
        <f>D17-F17</f>
        <v>-2.1561206920481801E-3</v>
      </c>
      <c r="J17" s="2">
        <v>8.3116153141038318E-2</v>
      </c>
      <c r="L17" s="2">
        <v>0.10459965572974252</v>
      </c>
    </row>
    <row r="18" spans="1:12" x14ac:dyDescent="0.45">
      <c r="A18" t="s">
        <v>1</v>
      </c>
      <c r="B18" t="s">
        <v>42</v>
      </c>
      <c r="D18" s="1">
        <v>4.5358708600138353E-3</v>
      </c>
      <c r="E18" s="1"/>
      <c r="F18" s="1">
        <v>4.1957937086047892E-3</v>
      </c>
      <c r="G18" s="1"/>
      <c r="H18" s="1">
        <f>D18-F18</f>
        <v>3.4007715140904615E-4</v>
      </c>
      <c r="J18" s="2">
        <v>1.519634995667289E-2</v>
      </c>
      <c r="L18" s="2">
        <v>1.8322678407725616E-2</v>
      </c>
    </row>
    <row r="19" spans="1:12" x14ac:dyDescent="0.45">
      <c r="A19" t="s">
        <v>2</v>
      </c>
      <c r="B19" t="s">
        <v>43</v>
      </c>
      <c r="D19" s="1">
        <v>6.0686308313539827E-2</v>
      </c>
      <c r="E19" s="1"/>
      <c r="F19" s="1">
        <v>3.4897936605235547E-2</v>
      </c>
      <c r="G19" s="1"/>
      <c r="H19" s="1">
        <f>D19-F19</f>
        <v>2.5788371708304281E-2</v>
      </c>
      <c r="J19" s="2">
        <v>2.7216286417509924E-3</v>
      </c>
      <c r="L19" s="2">
        <v>1.9907201321030726E-2</v>
      </c>
    </row>
    <row r="20" spans="1:12" x14ac:dyDescent="0.45">
      <c r="A20" t="s">
        <v>3</v>
      </c>
      <c r="B20" t="s">
        <v>44</v>
      </c>
      <c r="D20" s="1">
        <v>-2.0860821721410794E-2</v>
      </c>
      <c r="E20" s="1"/>
      <c r="F20" s="1">
        <v>-1.4079323946199596E-2</v>
      </c>
      <c r="G20" s="1"/>
      <c r="H20" s="1">
        <f>D20-F20</f>
        <v>-6.7814977752111982E-3</v>
      </c>
      <c r="J20" s="2">
        <v>5.8298516421001152E-2</v>
      </c>
      <c r="L20" s="2">
        <v>4.2481124165869057E-2</v>
      </c>
    </row>
    <row r="21" spans="1:12" x14ac:dyDescent="0.45">
      <c r="A21" t="s">
        <v>4</v>
      </c>
      <c r="B21" t="s">
        <v>45</v>
      </c>
      <c r="D21" s="1">
        <v>4.150815433711319E-3</v>
      </c>
      <c r="E21" s="1"/>
      <c r="F21" s="1">
        <v>-6.007660322107089E-4</v>
      </c>
      <c r="G21" s="1"/>
      <c r="H21" s="1">
        <f>D21-F21</f>
        <v>4.7515814659220279E-3</v>
      </c>
      <c r="J21" s="2">
        <v>0.2144939660670587</v>
      </c>
      <c r="L21" s="2">
        <v>0.26187503624196656</v>
      </c>
    </row>
    <row r="22" spans="1:12" x14ac:dyDescent="0.45">
      <c r="A22" t="s">
        <v>5</v>
      </c>
      <c r="B22" t="s">
        <v>46</v>
      </c>
      <c r="D22" s="1">
        <v>5.8853092901867132E-3</v>
      </c>
      <c r="E22" s="1"/>
      <c r="F22" s="1">
        <v>4.8887022929005042E-3</v>
      </c>
      <c r="G22" s="1"/>
      <c r="H22" s="1">
        <f>D22-F22</f>
        <v>9.9660699728620905E-4</v>
      </c>
      <c r="J22" s="2">
        <v>4.8258391869862909E-2</v>
      </c>
      <c r="L22" s="2">
        <v>5.1698621909384977E-2</v>
      </c>
    </row>
    <row r="23" spans="1:12" x14ac:dyDescent="0.45">
      <c r="A23" t="s">
        <v>6</v>
      </c>
      <c r="B23" t="s">
        <v>47</v>
      </c>
      <c r="D23" s="1">
        <v>-8.1570041930059123E-3</v>
      </c>
      <c r="E23" s="1"/>
      <c r="F23" s="1">
        <v>1.6908742136687582E-3</v>
      </c>
      <c r="G23" s="1"/>
      <c r="H23" s="1">
        <f>D23-F23</f>
        <v>-9.8478784066746705E-3</v>
      </c>
      <c r="J23" s="2">
        <v>0.11865690867212082</v>
      </c>
      <c r="L23" s="2">
        <v>0.10214304154566189</v>
      </c>
    </row>
    <row r="24" spans="1:12" x14ac:dyDescent="0.45">
      <c r="A24" t="s">
        <v>7</v>
      </c>
      <c r="B24" t="s">
        <v>48</v>
      </c>
      <c r="D24" s="1">
        <v>-3.7401293055281615E-2</v>
      </c>
      <c r="E24" s="1"/>
      <c r="F24" s="1">
        <v>-1.0728345669213324E-2</v>
      </c>
      <c r="G24" s="1"/>
      <c r="H24" s="1">
        <f>D24-F24</f>
        <v>-2.6672947386068291E-2</v>
      </c>
      <c r="J24" s="2">
        <v>5.9309936150385101E-2</v>
      </c>
      <c r="L24" s="2">
        <v>2.1319136124424584E-2</v>
      </c>
    </row>
    <row r="25" spans="1:12" x14ac:dyDescent="0.45">
      <c r="A25" t="s">
        <v>8</v>
      </c>
      <c r="B25" t="s">
        <v>49</v>
      </c>
      <c r="D25" s="1">
        <v>-1.6712818073207458E-2</v>
      </c>
      <c r="E25" s="1"/>
      <c r="F25" s="1">
        <v>-8.9421348320308791E-3</v>
      </c>
      <c r="G25" s="1"/>
      <c r="H25" s="1">
        <f>D25-F25</f>
        <v>-7.7706832411765792E-3</v>
      </c>
      <c r="J25" s="2">
        <v>0.14892324920085859</v>
      </c>
      <c r="L25" s="2">
        <v>0.10782755817285507</v>
      </c>
    </row>
    <row r="26" spans="1:12" x14ac:dyDescent="0.45">
      <c r="A26" t="s">
        <v>9</v>
      </c>
      <c r="B26" t="s">
        <v>50</v>
      </c>
      <c r="D26" s="1">
        <v>3.2868539173821709E-2</v>
      </c>
      <c r="E26" s="1"/>
      <c r="F26" s="1">
        <v>2.8942087908365943E-2</v>
      </c>
      <c r="G26" s="1"/>
      <c r="H26" s="1">
        <f>D26-F26</f>
        <v>3.9264512654557659E-3</v>
      </c>
      <c r="J26" s="2">
        <v>1.5569981585298303E-2</v>
      </c>
      <c r="L26" s="2">
        <v>3.1837595326716581E-2</v>
      </c>
    </row>
    <row r="27" spans="1:12" x14ac:dyDescent="0.45">
      <c r="A27" t="s">
        <v>10</v>
      </c>
      <c r="B27" t="s">
        <v>51</v>
      </c>
      <c r="D27" s="1">
        <v>2.6944841269507247E-3</v>
      </c>
      <c r="E27" s="1"/>
      <c r="F27" s="1">
        <v>3.1937289889167886E-3</v>
      </c>
      <c r="G27" s="1"/>
      <c r="H27" s="1">
        <f>D27-F27</f>
        <v>-4.9924486196606388E-4</v>
      </c>
      <c r="J27" s="2">
        <v>0.18402283619085277</v>
      </c>
      <c r="L27" s="2">
        <v>0.21313226847225342</v>
      </c>
    </row>
    <row r="28" spans="1:12" x14ac:dyDescent="0.45">
      <c r="A28" t="s">
        <v>11</v>
      </c>
      <c r="B28" t="s">
        <v>52</v>
      </c>
      <c r="D28" s="1">
        <v>-1.3289428575343543E-2</v>
      </c>
      <c r="E28" s="1"/>
      <c r="F28" s="1">
        <v>2.6022058936157055E-3</v>
      </c>
      <c r="G28" s="1"/>
      <c r="H28" s="1">
        <f>D28-F28</f>
        <v>-1.5891634468959248E-2</v>
      </c>
      <c r="J28" s="2">
        <v>5.143208210309945E-2</v>
      </c>
      <c r="L28" s="2">
        <v>2.4856082582369005E-2</v>
      </c>
    </row>
    <row r="31" spans="1:12" x14ac:dyDescent="0.45">
      <c r="C31" t="s">
        <v>54</v>
      </c>
      <c r="D31" t="s">
        <v>55</v>
      </c>
      <c r="F31" t="s">
        <v>69</v>
      </c>
      <c r="J31" t="s">
        <v>88</v>
      </c>
    </row>
    <row r="32" spans="1:12" x14ac:dyDescent="0.45">
      <c r="B32" t="s">
        <v>41</v>
      </c>
      <c r="C32" s="1">
        <v>-8.4295886591645441E-5</v>
      </c>
      <c r="D32" s="1">
        <v>2.0718248054565347E-3</v>
      </c>
      <c r="F32" s="1">
        <f>C32-D32</f>
        <v>-2.1561206920481801E-3</v>
      </c>
      <c r="H32" s="2"/>
      <c r="J32" s="2">
        <v>0.10459965572974252</v>
      </c>
    </row>
    <row r="33" spans="2:10" x14ac:dyDescent="0.45">
      <c r="B33" t="s">
        <v>42</v>
      </c>
      <c r="C33" s="1">
        <v>4.5358708600138353E-3</v>
      </c>
      <c r="D33" s="1">
        <v>4.1957937086047892E-3</v>
      </c>
      <c r="F33" s="1">
        <f t="shared" ref="F33:F43" si="1">C33-D33</f>
        <v>3.4007715140904615E-4</v>
      </c>
      <c r="H33" s="2"/>
      <c r="J33" s="2">
        <v>1.8322678407725616E-2</v>
      </c>
    </row>
    <row r="34" spans="2:10" x14ac:dyDescent="0.45">
      <c r="B34" t="s">
        <v>43</v>
      </c>
      <c r="C34" s="1">
        <v>6.0686308313539827E-2</v>
      </c>
      <c r="D34" s="1">
        <v>3.4897936605235547E-2</v>
      </c>
      <c r="F34" s="1">
        <f t="shared" si="1"/>
        <v>2.5788371708304281E-2</v>
      </c>
      <c r="H34" s="2"/>
      <c r="J34" s="2">
        <v>1.9907201321030726E-2</v>
      </c>
    </row>
    <row r="35" spans="2:10" x14ac:dyDescent="0.45">
      <c r="B35" t="s">
        <v>44</v>
      </c>
      <c r="C35" s="1">
        <v>-2.0860821721410794E-2</v>
      </c>
      <c r="D35" s="1">
        <v>-1.4079323946199596E-2</v>
      </c>
      <c r="F35" s="1">
        <f t="shared" si="1"/>
        <v>-6.7814977752111982E-3</v>
      </c>
      <c r="H35" s="2"/>
      <c r="J35" s="2">
        <v>4.2481124165869057E-2</v>
      </c>
    </row>
    <row r="36" spans="2:10" x14ac:dyDescent="0.45">
      <c r="B36" t="s">
        <v>40</v>
      </c>
      <c r="C36" s="1">
        <v>4.150815433711319E-3</v>
      </c>
      <c r="D36" s="1">
        <v>-6.007660322107089E-4</v>
      </c>
      <c r="F36" s="1">
        <f t="shared" si="1"/>
        <v>4.7515814659220279E-3</v>
      </c>
      <c r="H36" s="2"/>
      <c r="J36" s="2">
        <v>0.26187503624196656</v>
      </c>
    </row>
    <row r="37" spans="2:10" x14ac:dyDescent="0.45">
      <c r="B37" t="s">
        <v>46</v>
      </c>
      <c r="C37" s="1">
        <v>5.8853092901867132E-3</v>
      </c>
      <c r="D37" s="1">
        <v>4.8887022929005042E-3</v>
      </c>
      <c r="F37" s="1">
        <f t="shared" si="1"/>
        <v>9.9660699728620905E-4</v>
      </c>
      <c r="H37" s="2"/>
      <c r="J37" s="2">
        <v>5.1698621909384977E-2</v>
      </c>
    </row>
    <row r="38" spans="2:10" x14ac:dyDescent="0.45">
      <c r="B38" t="s">
        <v>85</v>
      </c>
      <c r="C38" s="1">
        <v>-8.1570041930059123E-3</v>
      </c>
      <c r="D38" s="1">
        <v>1.6908742136687582E-3</v>
      </c>
      <c r="F38" s="1">
        <f t="shared" si="1"/>
        <v>-9.8478784066746705E-3</v>
      </c>
      <c r="H38" s="2"/>
      <c r="J38" s="2">
        <v>0.10214304154566189</v>
      </c>
    </row>
    <row r="39" spans="2:10" x14ac:dyDescent="0.45">
      <c r="B39" t="s">
        <v>48</v>
      </c>
      <c r="C39" s="1">
        <v>-3.7401293055281615E-2</v>
      </c>
      <c r="D39" s="1">
        <v>-1.0728345669213324E-2</v>
      </c>
      <c r="F39" s="1">
        <f t="shared" si="1"/>
        <v>-2.6672947386068291E-2</v>
      </c>
      <c r="H39" s="2"/>
      <c r="J39" s="2">
        <v>2.1319136124424584E-2</v>
      </c>
    </row>
    <row r="40" spans="2:10" x14ac:dyDescent="0.45">
      <c r="B40" t="s">
        <v>49</v>
      </c>
      <c r="C40" s="1">
        <v>-1.6712818073207458E-2</v>
      </c>
      <c r="D40" s="1">
        <v>-8.9421348320308791E-3</v>
      </c>
      <c r="F40" s="1">
        <f t="shared" si="1"/>
        <v>-7.7706832411765792E-3</v>
      </c>
      <c r="H40" s="2"/>
      <c r="J40" s="2">
        <v>0.10782755817285507</v>
      </c>
    </row>
    <row r="41" spans="2:10" x14ac:dyDescent="0.45">
      <c r="B41" t="s">
        <v>50</v>
      </c>
      <c r="C41" s="1">
        <v>3.2868539173821709E-2</v>
      </c>
      <c r="D41" s="1">
        <v>2.8942087908365943E-2</v>
      </c>
      <c r="F41" s="1">
        <f t="shared" si="1"/>
        <v>3.9264512654557659E-3</v>
      </c>
      <c r="H41" s="2"/>
      <c r="J41" s="2">
        <v>3.1837595326716581E-2</v>
      </c>
    </row>
    <row r="42" spans="2:10" x14ac:dyDescent="0.45">
      <c r="B42" t="s">
        <v>86</v>
      </c>
      <c r="C42" s="1">
        <v>2.6944841269507247E-3</v>
      </c>
      <c r="D42" s="1">
        <v>3.1937289889167886E-3</v>
      </c>
      <c r="F42" s="1">
        <f t="shared" si="1"/>
        <v>-4.9924486196606388E-4</v>
      </c>
      <c r="H42" s="2"/>
      <c r="J42" s="2">
        <v>0.21313226847225342</v>
      </c>
    </row>
    <row r="43" spans="2:10" x14ac:dyDescent="0.45">
      <c r="B43" t="s">
        <v>87</v>
      </c>
      <c r="C43" s="1">
        <v>-1.3289428575343543E-2</v>
      </c>
      <c r="D43" s="1">
        <v>2.6022058936157055E-3</v>
      </c>
      <c r="F43" s="1">
        <f t="shared" si="1"/>
        <v>-1.5891634468959248E-2</v>
      </c>
      <c r="H43" s="2"/>
      <c r="J43" s="2">
        <v>2.4856082582369005E-2</v>
      </c>
    </row>
    <row r="46" spans="2:10" x14ac:dyDescent="0.45">
      <c r="B46" t="s">
        <v>91</v>
      </c>
      <c r="C46" s="4" t="s">
        <v>89</v>
      </c>
      <c r="D46" s="9" t="s">
        <v>90</v>
      </c>
      <c r="E46" s="10"/>
    </row>
    <row r="47" spans="2:10" x14ac:dyDescent="0.45">
      <c r="C47" s="3"/>
      <c r="D47" s="3" t="s">
        <v>54</v>
      </c>
      <c r="E47" s="3" t="s">
        <v>55</v>
      </c>
    </row>
    <row r="48" spans="2:10" s="3" customFormat="1" x14ac:dyDescent="0.45">
      <c r="B48" s="3" t="s">
        <v>41</v>
      </c>
      <c r="C48" s="7">
        <v>0.10459965572974252</v>
      </c>
      <c r="D48" s="8">
        <v>-8.4295886591645441E-5</v>
      </c>
      <c r="E48" s="8">
        <v>2.0718248054565347E-3</v>
      </c>
    </row>
    <row r="49" spans="2:5" x14ac:dyDescent="0.45">
      <c r="B49" t="s">
        <v>42</v>
      </c>
      <c r="C49" s="5">
        <v>1.8322678407725616E-2</v>
      </c>
      <c r="D49" s="6">
        <v>4.5358708600138353E-3</v>
      </c>
      <c r="E49" s="6">
        <v>4.1957937086047892E-3</v>
      </c>
    </row>
    <row r="50" spans="2:5" x14ac:dyDescent="0.45">
      <c r="B50" t="s">
        <v>43</v>
      </c>
      <c r="C50" s="5">
        <v>1.9907201321030726E-2</v>
      </c>
      <c r="D50" s="6">
        <v>6.0686308313539827E-2</v>
      </c>
      <c r="E50" s="6">
        <v>3.4897936605235547E-2</v>
      </c>
    </row>
    <row r="51" spans="2:5" x14ac:dyDescent="0.45">
      <c r="B51" t="s">
        <v>44</v>
      </c>
      <c r="C51" s="5">
        <v>4.2481124165869057E-2</v>
      </c>
      <c r="D51" s="6">
        <v>-2.0860821721410794E-2</v>
      </c>
      <c r="E51" s="6">
        <v>-1.4079323946199596E-2</v>
      </c>
    </row>
    <row r="52" spans="2:5" x14ac:dyDescent="0.45">
      <c r="B52" t="s">
        <v>40</v>
      </c>
      <c r="C52" s="5">
        <v>0.26187503624196656</v>
      </c>
      <c r="D52" s="6">
        <v>4.150815433711319E-3</v>
      </c>
      <c r="E52" s="6">
        <v>-6.007660322107089E-4</v>
      </c>
    </row>
    <row r="53" spans="2:5" x14ac:dyDescent="0.45">
      <c r="B53" t="s">
        <v>46</v>
      </c>
      <c r="C53" s="5">
        <v>5.1698621909384977E-2</v>
      </c>
      <c r="D53" s="6">
        <v>5.8853092901867132E-3</v>
      </c>
      <c r="E53" s="6">
        <v>4.8887022929005042E-3</v>
      </c>
    </row>
    <row r="54" spans="2:5" x14ac:dyDescent="0.45">
      <c r="B54" t="s">
        <v>85</v>
      </c>
      <c r="C54" s="5">
        <v>0.10214304154566189</v>
      </c>
      <c r="D54" s="6">
        <v>-8.1570041930059123E-3</v>
      </c>
      <c r="E54" s="6">
        <v>1.6908742136687582E-3</v>
      </c>
    </row>
    <row r="55" spans="2:5" x14ac:dyDescent="0.45">
      <c r="B55" t="s">
        <v>48</v>
      </c>
      <c r="C55" s="5">
        <v>2.1319136124424584E-2</v>
      </c>
      <c r="D55" s="6">
        <v>-3.7401293055281615E-2</v>
      </c>
      <c r="E55" s="6">
        <v>-1.0728345669213324E-2</v>
      </c>
    </row>
    <row r="56" spans="2:5" x14ac:dyDescent="0.45">
      <c r="B56" t="s">
        <v>49</v>
      </c>
      <c r="C56" s="5">
        <v>0.10782755817285507</v>
      </c>
      <c r="D56" s="6">
        <v>-1.6712818073207458E-2</v>
      </c>
      <c r="E56" s="6">
        <v>-8.9421348320308791E-3</v>
      </c>
    </row>
    <row r="57" spans="2:5" x14ac:dyDescent="0.45">
      <c r="B57" t="s">
        <v>50</v>
      </c>
      <c r="C57" s="5">
        <v>3.1837595326716581E-2</v>
      </c>
      <c r="D57" s="6">
        <v>3.2868539173821709E-2</v>
      </c>
      <c r="E57" s="6">
        <v>2.8942087908365943E-2</v>
      </c>
    </row>
    <row r="58" spans="2:5" x14ac:dyDescent="0.45">
      <c r="B58" t="s">
        <v>86</v>
      </c>
      <c r="C58" s="5">
        <v>0.21313226847225342</v>
      </c>
      <c r="D58" s="6">
        <v>2.6944841269507247E-3</v>
      </c>
      <c r="E58" s="6">
        <v>3.1937289889167886E-3</v>
      </c>
    </row>
    <row r="59" spans="2:5" x14ac:dyDescent="0.45">
      <c r="B59" t="s">
        <v>87</v>
      </c>
      <c r="C59" s="5">
        <v>2.4856082582369005E-2</v>
      </c>
      <c r="D59" s="6">
        <v>-1.3289428575343543E-2</v>
      </c>
      <c r="E59" s="6">
        <v>2.6022058936157055E-3</v>
      </c>
    </row>
  </sheetData>
  <mergeCells count="1">
    <mergeCell ref="D46:E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9CAC-9865-47F7-B21C-F4E60E59785B}">
  <dimension ref="A1:AA60"/>
  <sheetViews>
    <sheetView topLeftCell="A16" workbookViewId="0">
      <selection activeCell="N35" sqref="N35"/>
    </sheetView>
  </sheetViews>
  <sheetFormatPr defaultRowHeight="14.25" x14ac:dyDescent="0.45"/>
  <sheetData>
    <row r="1" spans="1:2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92</v>
      </c>
      <c r="U1" t="s">
        <v>93</v>
      </c>
      <c r="V1" t="s">
        <v>94</v>
      </c>
      <c r="X1" t="s">
        <v>17</v>
      </c>
    </row>
    <row r="2" spans="1:27" x14ac:dyDescent="0.45">
      <c r="F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37</v>
      </c>
      <c r="N2" t="s">
        <v>101</v>
      </c>
      <c r="O2" t="s">
        <v>102</v>
      </c>
      <c r="P2" t="s">
        <v>103</v>
      </c>
      <c r="Q2" t="s">
        <v>38</v>
      </c>
      <c r="R2" t="s">
        <v>104</v>
      </c>
      <c r="S2" t="s">
        <v>39</v>
      </c>
      <c r="T2" t="s">
        <v>105</v>
      </c>
      <c r="U2" t="s">
        <v>106</v>
      </c>
      <c r="V2" t="s">
        <v>107</v>
      </c>
    </row>
    <row r="3" spans="1:27" x14ac:dyDescent="0.45">
      <c r="A3">
        <v>1985</v>
      </c>
      <c r="B3">
        <v>1</v>
      </c>
      <c r="C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v>1.0849231094617973</v>
      </c>
      <c r="Y3">
        <v>7.9566059999999998</v>
      </c>
      <c r="Z3">
        <f>1</f>
        <v>1</v>
      </c>
    </row>
    <row r="4" spans="1:27" x14ac:dyDescent="0.45">
      <c r="A4">
        <v>1986</v>
      </c>
      <c r="B4">
        <v>1.08081</v>
      </c>
      <c r="C4">
        <v>1.1002000000000001</v>
      </c>
      <c r="D4">
        <v>1.1192</v>
      </c>
      <c r="E4">
        <v>1.0937399999999999</v>
      </c>
      <c r="F4">
        <v>1.0794299999999999</v>
      </c>
      <c r="G4">
        <f>F4/F3-1</f>
        <v>7.942999999999989E-2</v>
      </c>
      <c r="H4">
        <v>1.07951</v>
      </c>
      <c r="I4">
        <v>1</v>
      </c>
      <c r="J4">
        <v>1.0663</v>
      </c>
      <c r="K4">
        <v>1.05148</v>
      </c>
      <c r="L4">
        <v>1.0904100000000001</v>
      </c>
      <c r="M4">
        <v>1.1096699999999999</v>
      </c>
      <c r="N4">
        <v>1.1756800000000001</v>
      </c>
      <c r="O4">
        <v>1.0577700000000001</v>
      </c>
      <c r="P4">
        <v>1.04339</v>
      </c>
      <c r="Q4">
        <v>1.03444</v>
      </c>
      <c r="R4">
        <v>1.0894900000000001</v>
      </c>
      <c r="S4">
        <v>1.10206</v>
      </c>
      <c r="T4">
        <v>1.09287</v>
      </c>
      <c r="U4">
        <v>1.0791999999999999</v>
      </c>
      <c r="V4">
        <v>1.0494399999999999</v>
      </c>
      <c r="X4">
        <v>1.1617134262788766</v>
      </c>
      <c r="Y4">
        <v>8.426399</v>
      </c>
      <c r="Z4">
        <f>Y4/Y3*Z3</f>
        <v>1.0590443965680845</v>
      </c>
      <c r="AA4">
        <f>Z4/Z3-1</f>
        <v>5.9044396568084467E-2</v>
      </c>
    </row>
    <row r="5" spans="1:27" x14ac:dyDescent="0.45">
      <c r="A5">
        <v>1987</v>
      </c>
      <c r="B5">
        <v>1.1357900000000001</v>
      </c>
      <c r="C5">
        <v>1.18814</v>
      </c>
      <c r="D5">
        <v>1.2075400000000001</v>
      </c>
      <c r="E5">
        <v>1.1780600000000001</v>
      </c>
      <c r="F5">
        <v>1.1890799999999999</v>
      </c>
      <c r="G5">
        <f t="shared" ref="G5:G35" si="0">F5/F4-1</f>
        <v>0.10158139017814971</v>
      </c>
      <c r="H5">
        <v>1.18906</v>
      </c>
      <c r="I5">
        <v>1</v>
      </c>
      <c r="J5">
        <v>1.1325000000000001</v>
      </c>
      <c r="K5">
        <v>1.1120300000000001</v>
      </c>
      <c r="L5">
        <v>1.1600600000000001</v>
      </c>
      <c r="M5">
        <v>1.1785300000000001</v>
      </c>
      <c r="N5">
        <v>1.30819</v>
      </c>
      <c r="O5">
        <v>1.10338</v>
      </c>
      <c r="P5">
        <v>1.1159699999999999</v>
      </c>
      <c r="Q5">
        <v>1.11398</v>
      </c>
      <c r="R5">
        <v>1.15056</v>
      </c>
      <c r="S5">
        <v>1.2190700000000001</v>
      </c>
      <c r="T5">
        <v>1.17624</v>
      </c>
      <c r="U5">
        <v>1.1493100000000001</v>
      </c>
      <c r="V5">
        <v>1.0478099999999999</v>
      </c>
      <c r="X5">
        <v>1.23928201399367</v>
      </c>
      <c r="Y5">
        <v>8.7741360000000004</v>
      </c>
      <c r="Z5">
        <f t="shared" ref="Z5:Z36" si="1">Y5/Y4*Z4</f>
        <v>1.102748584006799</v>
      </c>
      <c r="AA5">
        <f t="shared" ref="AA5:AA35" si="2">Z5/Z4-1</f>
        <v>4.1267568744371097E-2</v>
      </c>
    </row>
    <row r="6" spans="1:27" x14ac:dyDescent="0.45">
      <c r="A6">
        <v>1988</v>
      </c>
      <c r="B6">
        <v>1.23865</v>
      </c>
      <c r="C6">
        <v>1.2268300000000001</v>
      </c>
      <c r="D6">
        <v>1.31907</v>
      </c>
      <c r="E6">
        <v>1.2563500000000001</v>
      </c>
      <c r="F6">
        <v>1.3138399999999999</v>
      </c>
      <c r="G6">
        <f t="shared" si="0"/>
        <v>0.10492145187876334</v>
      </c>
      <c r="H6">
        <v>1.31386</v>
      </c>
      <c r="I6">
        <v>1</v>
      </c>
      <c r="J6">
        <v>1.20441</v>
      </c>
      <c r="K6">
        <v>1.1636599999999999</v>
      </c>
      <c r="L6">
        <v>1.22593</v>
      </c>
      <c r="M6">
        <v>1.26678</v>
      </c>
      <c r="N6">
        <v>1.41357</v>
      </c>
      <c r="O6">
        <v>1.11019</v>
      </c>
      <c r="P6">
        <v>1.1982999999999999</v>
      </c>
      <c r="Q6">
        <v>1.1336299999999999</v>
      </c>
      <c r="R6">
        <v>1.1964699999999999</v>
      </c>
      <c r="S6">
        <v>1.3572599999999999</v>
      </c>
      <c r="T6">
        <v>1.2338800000000001</v>
      </c>
      <c r="U6">
        <v>1.2191000000000001</v>
      </c>
      <c r="V6">
        <v>0.96725000000000005</v>
      </c>
      <c r="X6">
        <v>1.3218483657347919</v>
      </c>
      <c r="Y6">
        <v>9.3134289999999993</v>
      </c>
      <c r="Z6">
        <f t="shared" si="1"/>
        <v>1.170527860748666</v>
      </c>
      <c r="AA6">
        <f t="shared" si="2"/>
        <v>6.1463943572335644E-2</v>
      </c>
    </row>
    <row r="7" spans="1:27" x14ac:dyDescent="0.45">
      <c r="A7">
        <v>1989</v>
      </c>
      <c r="B7">
        <v>1.32558</v>
      </c>
      <c r="C7">
        <v>1.30501</v>
      </c>
      <c r="D7">
        <v>1.4894700000000001</v>
      </c>
      <c r="E7">
        <v>1.3206899999999999</v>
      </c>
      <c r="F7">
        <v>1.4177200000000001</v>
      </c>
      <c r="G7">
        <f t="shared" si="0"/>
        <v>7.9065944102782781E-2</v>
      </c>
      <c r="H7">
        <v>1.4177</v>
      </c>
      <c r="I7">
        <v>1</v>
      </c>
      <c r="J7">
        <v>1.3115300000000001</v>
      </c>
      <c r="K7">
        <v>1.2068399999999999</v>
      </c>
      <c r="L7">
        <v>1.28549</v>
      </c>
      <c r="M7">
        <v>1.3710599999999999</v>
      </c>
      <c r="N7">
        <v>1.47655</v>
      </c>
      <c r="O7">
        <v>1.2073700000000001</v>
      </c>
      <c r="P7">
        <v>1.2846200000000001</v>
      </c>
      <c r="Q7">
        <v>1.1254900000000001</v>
      </c>
      <c r="R7">
        <v>1.2407600000000001</v>
      </c>
      <c r="S7">
        <v>1.52745</v>
      </c>
      <c r="T7">
        <v>1.3185199999999999</v>
      </c>
      <c r="U7">
        <v>1.3032699999999999</v>
      </c>
      <c r="V7">
        <v>1.06175</v>
      </c>
      <c r="X7">
        <v>1.3929483541920531</v>
      </c>
      <c r="Y7">
        <v>9.8810699999999994</v>
      </c>
      <c r="Z7">
        <f t="shared" si="1"/>
        <v>1.2418699631476036</v>
      </c>
      <c r="AA7">
        <f t="shared" si="2"/>
        <v>6.094865811507244E-2</v>
      </c>
    </row>
    <row r="8" spans="1:27" x14ac:dyDescent="0.45">
      <c r="A8">
        <v>1990</v>
      </c>
      <c r="B8">
        <v>1.3696699999999999</v>
      </c>
      <c r="C8">
        <v>1.3983300000000001</v>
      </c>
      <c r="D8">
        <v>1.66873</v>
      </c>
      <c r="E8">
        <v>1.3824799999999999</v>
      </c>
      <c r="F8">
        <v>1.4859500000000001</v>
      </c>
      <c r="G8">
        <f t="shared" si="0"/>
        <v>4.8126569421324428E-2</v>
      </c>
      <c r="H8">
        <v>1.4859199999999999</v>
      </c>
      <c r="I8">
        <v>1</v>
      </c>
      <c r="J8">
        <v>1.4207399999999999</v>
      </c>
      <c r="K8">
        <v>1.2702</v>
      </c>
      <c r="L8">
        <v>1.3393999999999999</v>
      </c>
      <c r="M8">
        <v>1.48489</v>
      </c>
      <c r="N8">
        <v>1.4803900000000001</v>
      </c>
      <c r="O8">
        <v>1.32751</v>
      </c>
      <c r="P8">
        <v>1.34009</v>
      </c>
      <c r="Q8">
        <v>1.1561900000000001</v>
      </c>
      <c r="R8">
        <v>1.28992</v>
      </c>
      <c r="S8">
        <v>1.7099800000000001</v>
      </c>
      <c r="T8">
        <v>1.41133</v>
      </c>
      <c r="U8">
        <v>1.37226</v>
      </c>
      <c r="V8">
        <v>1.1494599999999999</v>
      </c>
      <c r="X8">
        <v>1.429511189199314</v>
      </c>
      <c r="Y8">
        <v>10.37434</v>
      </c>
      <c r="Z8">
        <f t="shared" si="1"/>
        <v>1.303864989670219</v>
      </c>
      <c r="AA8">
        <f t="shared" si="2"/>
        <v>4.992070696797013E-2</v>
      </c>
    </row>
    <row r="9" spans="1:27" x14ac:dyDescent="0.45">
      <c r="A9">
        <v>1991</v>
      </c>
      <c r="B9">
        <v>1.4026799999999999</v>
      </c>
      <c r="C9">
        <v>1.4507000000000001</v>
      </c>
      <c r="D9">
        <v>1.8184499999999999</v>
      </c>
      <c r="E9">
        <v>1.4049</v>
      </c>
      <c r="F9">
        <v>1.5118199999999999</v>
      </c>
      <c r="G9">
        <f t="shared" si="0"/>
        <v>1.7409737878125053E-2</v>
      </c>
      <c r="H9">
        <v>1.5118</v>
      </c>
      <c r="I9">
        <v>1</v>
      </c>
      <c r="J9">
        <v>1.4991699999999999</v>
      </c>
      <c r="K9">
        <v>1.3285</v>
      </c>
      <c r="L9">
        <v>1.36029</v>
      </c>
      <c r="M9">
        <v>1.5875900000000001</v>
      </c>
      <c r="N9">
        <v>1.5466</v>
      </c>
      <c r="O9">
        <v>1.3206500000000001</v>
      </c>
      <c r="P9">
        <v>1.26406</v>
      </c>
      <c r="Q9">
        <v>1.2054499999999999</v>
      </c>
      <c r="R9">
        <v>1.3251900000000001</v>
      </c>
      <c r="S9">
        <v>1.8585799999999999</v>
      </c>
      <c r="T9">
        <v>1.4646399999999999</v>
      </c>
      <c r="U9">
        <v>1.41215</v>
      </c>
      <c r="V9">
        <v>1.18329</v>
      </c>
      <c r="X9">
        <v>1.455464380973972</v>
      </c>
      <c r="Y9">
        <v>10.7897</v>
      </c>
      <c r="Z9">
        <f t="shared" si="1"/>
        <v>1.3560681526771594</v>
      </c>
      <c r="AA9">
        <f t="shared" si="2"/>
        <v>4.0037245742861716E-2</v>
      </c>
    </row>
    <row r="10" spans="1:27" x14ac:dyDescent="0.45">
      <c r="A10">
        <v>1992</v>
      </c>
      <c r="B10">
        <v>1.4274100000000001</v>
      </c>
      <c r="C10">
        <v>1.50054</v>
      </c>
      <c r="D10">
        <v>2.1835</v>
      </c>
      <c r="E10">
        <v>1.42519</v>
      </c>
      <c r="F10">
        <v>1.51406</v>
      </c>
      <c r="G10">
        <f t="shared" si="0"/>
        <v>1.4816578693230831E-3</v>
      </c>
      <c r="H10">
        <v>1.5140199999999999</v>
      </c>
      <c r="I10">
        <v>1</v>
      </c>
      <c r="J10">
        <v>1.58433</v>
      </c>
      <c r="K10">
        <v>1.38134</v>
      </c>
      <c r="L10">
        <v>1.3646100000000001</v>
      </c>
      <c r="M10">
        <v>1.54918</v>
      </c>
      <c r="N10">
        <v>1.5946199999999999</v>
      </c>
      <c r="O10">
        <v>1.3401799999999999</v>
      </c>
      <c r="P10">
        <v>1.2234799999999999</v>
      </c>
      <c r="Q10">
        <v>1.20472</v>
      </c>
      <c r="R10">
        <v>1.36426</v>
      </c>
      <c r="S10">
        <v>1.9848600000000001</v>
      </c>
      <c r="T10">
        <v>1.51508</v>
      </c>
      <c r="U10">
        <v>1.43567</v>
      </c>
      <c r="V10">
        <v>1.31193</v>
      </c>
      <c r="X10">
        <v>1.4824714524567024</v>
      </c>
      <c r="Y10">
        <v>10.978289999999999</v>
      </c>
      <c r="Z10">
        <f t="shared" si="1"/>
        <v>1.3797704699717446</v>
      </c>
      <c r="AA10">
        <f t="shared" si="2"/>
        <v>1.7478706544204137E-2</v>
      </c>
    </row>
    <row r="11" spans="1:27" x14ac:dyDescent="0.45">
      <c r="A11">
        <v>1993</v>
      </c>
      <c r="B11">
        <v>1.45502</v>
      </c>
      <c r="C11">
        <v>1.5573300000000001</v>
      </c>
      <c r="D11">
        <v>2.4907400000000002</v>
      </c>
      <c r="E11">
        <v>1.4177</v>
      </c>
      <c r="F11">
        <v>1.51468</v>
      </c>
      <c r="G11">
        <f t="shared" si="0"/>
        <v>4.0949500019826779E-4</v>
      </c>
      <c r="H11">
        <v>1.51468</v>
      </c>
      <c r="I11">
        <v>1</v>
      </c>
      <c r="J11">
        <v>1.6977599999999999</v>
      </c>
      <c r="K11">
        <v>1.4121600000000001</v>
      </c>
      <c r="L11">
        <v>1.3862000000000001</v>
      </c>
      <c r="M11">
        <v>1.5893600000000001</v>
      </c>
      <c r="N11">
        <v>1.6734500000000001</v>
      </c>
      <c r="O11">
        <v>1.3458699999999999</v>
      </c>
      <c r="P11">
        <v>1.2434000000000001</v>
      </c>
      <c r="Q11">
        <v>1.1972499999999999</v>
      </c>
      <c r="R11">
        <v>1.3886400000000001</v>
      </c>
      <c r="S11">
        <v>2.06684</v>
      </c>
      <c r="T11">
        <v>1.55955</v>
      </c>
      <c r="U11">
        <v>1.4608399999999999</v>
      </c>
      <c r="V11">
        <v>1.34423</v>
      </c>
      <c r="X11">
        <v>1.5131474906293003</v>
      </c>
      <c r="Y11">
        <v>11.07086</v>
      </c>
      <c r="Z11">
        <f t="shared" si="1"/>
        <v>1.3914048276363065</v>
      </c>
      <c r="AA11">
        <f t="shared" si="2"/>
        <v>8.4320964376054519E-3</v>
      </c>
    </row>
    <row r="12" spans="1:27" x14ac:dyDescent="0.45">
      <c r="A12">
        <v>1994</v>
      </c>
      <c r="B12">
        <v>1.4904900000000001</v>
      </c>
      <c r="C12">
        <v>1.61311</v>
      </c>
      <c r="D12">
        <v>2.6992400000000001</v>
      </c>
      <c r="E12">
        <v>1.4186799999999999</v>
      </c>
      <c r="F12">
        <v>1.51966</v>
      </c>
      <c r="G12">
        <f t="shared" si="0"/>
        <v>3.2878231705706362E-3</v>
      </c>
      <c r="H12">
        <v>1.5196799999999999</v>
      </c>
      <c r="I12">
        <v>1</v>
      </c>
      <c r="J12">
        <v>1.7605299999999999</v>
      </c>
      <c r="K12">
        <v>1.42428</v>
      </c>
      <c r="L12">
        <v>1.40707</v>
      </c>
      <c r="M12">
        <v>1.6639299999999999</v>
      </c>
      <c r="N12">
        <v>1.7386999999999999</v>
      </c>
      <c r="O12">
        <v>1.36799</v>
      </c>
      <c r="P12">
        <v>1.2535499999999999</v>
      </c>
      <c r="Q12">
        <v>1.2138199999999999</v>
      </c>
      <c r="R12">
        <v>1.4035200000000001</v>
      </c>
      <c r="S12">
        <v>2.1516000000000002</v>
      </c>
      <c r="T12">
        <v>1.6037300000000001</v>
      </c>
      <c r="U12">
        <v>1.50465</v>
      </c>
      <c r="V12">
        <v>1.3507100000000001</v>
      </c>
      <c r="X12">
        <v>1.554362325882622</v>
      </c>
      <c r="Y12">
        <v>11.15714</v>
      </c>
      <c r="Z12">
        <f t="shared" si="1"/>
        <v>1.4022486472247089</v>
      </c>
      <c r="AA12">
        <f t="shared" si="2"/>
        <v>7.7934324885329254E-3</v>
      </c>
    </row>
    <row r="13" spans="1:27" x14ac:dyDescent="0.45">
      <c r="A13">
        <v>1995</v>
      </c>
      <c r="B13">
        <v>1.54037</v>
      </c>
      <c r="C13">
        <v>1.70116</v>
      </c>
      <c r="D13">
        <v>3.1375999999999999</v>
      </c>
      <c r="E13">
        <v>1.42059</v>
      </c>
      <c r="F13">
        <v>1.54735</v>
      </c>
      <c r="G13">
        <f t="shared" si="0"/>
        <v>1.8221181053656776E-2</v>
      </c>
      <c r="H13">
        <v>1.54738</v>
      </c>
      <c r="I13">
        <v>1</v>
      </c>
      <c r="J13">
        <v>1.7686200000000001</v>
      </c>
      <c r="K13">
        <v>1.4344399999999999</v>
      </c>
      <c r="L13">
        <v>1.42974</v>
      </c>
      <c r="M13">
        <v>1.7316100000000001</v>
      </c>
      <c r="N13">
        <v>1.7500800000000001</v>
      </c>
      <c r="O13">
        <v>1.4182999999999999</v>
      </c>
      <c r="P13">
        <v>1.24404</v>
      </c>
      <c r="Q13">
        <v>1.2103299999999999</v>
      </c>
      <c r="R13">
        <v>1.4219200000000001</v>
      </c>
      <c r="S13">
        <v>2.3044699999999998</v>
      </c>
      <c r="T13">
        <v>1.6471100000000001</v>
      </c>
      <c r="U13">
        <v>1.56637</v>
      </c>
      <c r="V13">
        <v>1.3641300000000001</v>
      </c>
      <c r="X13">
        <v>1.5760320901964824</v>
      </c>
      <c r="Y13">
        <v>11.379619999999999</v>
      </c>
      <c r="Z13">
        <f t="shared" si="1"/>
        <v>1.4302103183191428</v>
      </c>
      <c r="AA13">
        <f t="shared" si="2"/>
        <v>1.9940594094902453E-2</v>
      </c>
    </row>
    <row r="14" spans="1:27" x14ac:dyDescent="0.45">
      <c r="A14">
        <v>1996</v>
      </c>
      <c r="B14">
        <v>1.5893900000000001</v>
      </c>
      <c r="C14">
        <v>1.7432099999999999</v>
      </c>
      <c r="D14">
        <v>3.2854800000000002</v>
      </c>
      <c r="E14">
        <v>1.4272800000000001</v>
      </c>
      <c r="F14">
        <v>1.5846899999999999</v>
      </c>
      <c r="G14">
        <f t="shared" si="0"/>
        <v>2.4131579797718627E-2</v>
      </c>
      <c r="H14">
        <v>1.5846</v>
      </c>
      <c r="I14">
        <v>1</v>
      </c>
      <c r="J14">
        <v>1.79399</v>
      </c>
      <c r="K14">
        <v>1.4569099999999999</v>
      </c>
      <c r="L14">
        <v>1.4461599999999999</v>
      </c>
      <c r="M14">
        <v>1.8252299999999999</v>
      </c>
      <c r="N14">
        <v>1.63757</v>
      </c>
      <c r="O14">
        <v>1.43527</v>
      </c>
      <c r="P14">
        <v>1.30105</v>
      </c>
      <c r="Q14">
        <v>1.2012100000000001</v>
      </c>
      <c r="R14">
        <v>1.41089</v>
      </c>
      <c r="S14">
        <v>2.37941</v>
      </c>
      <c r="T14">
        <v>1.6844399999999999</v>
      </c>
      <c r="U14">
        <v>1.5734300000000001</v>
      </c>
      <c r="V14">
        <v>1.36114</v>
      </c>
      <c r="X14">
        <v>1.6011885219557409</v>
      </c>
      <c r="Y14">
        <v>11.524699999999999</v>
      </c>
      <c r="Z14">
        <f t="shared" si="1"/>
        <v>1.4484442235797528</v>
      </c>
      <c r="AA14">
        <f t="shared" si="2"/>
        <v>1.2749107615192878E-2</v>
      </c>
    </row>
    <row r="15" spans="1:27" x14ac:dyDescent="0.45">
      <c r="A15">
        <v>1997</v>
      </c>
      <c r="B15">
        <v>1.6107</v>
      </c>
      <c r="C15">
        <v>1.76305</v>
      </c>
      <c r="D15">
        <v>3.39283</v>
      </c>
      <c r="E15">
        <v>1.4253400000000001</v>
      </c>
      <c r="F15">
        <v>1.63418</v>
      </c>
      <c r="G15">
        <f t="shared" si="0"/>
        <v>3.1230082855321806E-2</v>
      </c>
      <c r="H15">
        <v>1.63411</v>
      </c>
      <c r="I15">
        <v>1</v>
      </c>
      <c r="J15">
        <v>1.8088500000000001</v>
      </c>
      <c r="K15">
        <v>1.4724699999999999</v>
      </c>
      <c r="L15">
        <v>1.44963</v>
      </c>
      <c r="M15">
        <v>1.8914299999999999</v>
      </c>
      <c r="N15">
        <v>1.5293600000000001</v>
      </c>
      <c r="O15">
        <v>1.4159299999999999</v>
      </c>
      <c r="P15">
        <v>1.35232</v>
      </c>
      <c r="Q15">
        <v>1.20031</v>
      </c>
      <c r="R15">
        <v>1.4201299999999999</v>
      </c>
      <c r="S15">
        <v>2.4786600000000001</v>
      </c>
      <c r="T15">
        <v>1.71438</v>
      </c>
      <c r="U15">
        <v>1.64069</v>
      </c>
      <c r="V15">
        <v>1.43547</v>
      </c>
      <c r="X15">
        <v>1.6150176908025105</v>
      </c>
      <c r="Y15">
        <v>11.72522</v>
      </c>
      <c r="Z15">
        <f t="shared" si="1"/>
        <v>1.4736459239027297</v>
      </c>
      <c r="AA15">
        <f t="shared" si="2"/>
        <v>1.7399151387888612E-2</v>
      </c>
    </row>
    <row r="16" spans="1:27" x14ac:dyDescent="0.45">
      <c r="A16">
        <v>1998</v>
      </c>
      <c r="B16">
        <v>1.68923</v>
      </c>
      <c r="C16">
        <v>1.79</v>
      </c>
      <c r="D16">
        <v>3.5207000000000002</v>
      </c>
      <c r="E16">
        <v>1.4091</v>
      </c>
      <c r="F16">
        <v>1.6729400000000001</v>
      </c>
      <c r="G16">
        <f t="shared" si="0"/>
        <v>2.3718317443610859E-2</v>
      </c>
      <c r="H16">
        <v>1.6729700000000001</v>
      </c>
      <c r="I16">
        <v>1</v>
      </c>
      <c r="J16">
        <v>1.8450200000000001</v>
      </c>
      <c r="K16">
        <v>1.4315899999999999</v>
      </c>
      <c r="L16">
        <v>1.4557</v>
      </c>
      <c r="M16">
        <v>1.8753599999999999</v>
      </c>
      <c r="N16">
        <v>1.46444</v>
      </c>
      <c r="O16">
        <v>1.40432</v>
      </c>
      <c r="P16">
        <v>1.35982</v>
      </c>
      <c r="Q16">
        <v>1.15632</v>
      </c>
      <c r="R16">
        <v>1.4190700000000001</v>
      </c>
      <c r="S16">
        <v>2.6396999999999999</v>
      </c>
      <c r="T16">
        <v>1.7558800000000001</v>
      </c>
      <c r="U16">
        <v>1.6316200000000001</v>
      </c>
      <c r="V16">
        <v>1.5194399999999999</v>
      </c>
      <c r="X16">
        <v>1.6469245512673858</v>
      </c>
      <c r="Y16">
        <v>12.091100000000001</v>
      </c>
      <c r="Z16">
        <f t="shared" si="1"/>
        <v>1.5196303549528534</v>
      </c>
      <c r="AA16">
        <f t="shared" si="2"/>
        <v>3.1204531769979615E-2</v>
      </c>
    </row>
    <row r="17" spans="1:27" x14ac:dyDescent="0.45">
      <c r="A17">
        <v>1999</v>
      </c>
      <c r="B17">
        <v>1.71227</v>
      </c>
      <c r="C17">
        <v>1.79827</v>
      </c>
      <c r="D17">
        <v>3.7957000000000001</v>
      </c>
      <c r="E17">
        <v>1.3958600000000001</v>
      </c>
      <c r="F17">
        <v>1.7158</v>
      </c>
      <c r="G17">
        <f t="shared" si="0"/>
        <v>2.561956794625031E-2</v>
      </c>
      <c r="H17">
        <v>1.7157500000000001</v>
      </c>
      <c r="I17">
        <v>1</v>
      </c>
      <c r="J17">
        <v>1.8475699999999999</v>
      </c>
      <c r="K17">
        <v>1.43275</v>
      </c>
      <c r="L17">
        <v>1.45967</v>
      </c>
      <c r="M17">
        <v>2.0759400000000001</v>
      </c>
      <c r="N17">
        <v>1.4642299999999999</v>
      </c>
      <c r="O17">
        <v>1.4742900000000001</v>
      </c>
      <c r="P17">
        <v>1.3800300000000001</v>
      </c>
      <c r="Q17">
        <v>1.0949500000000001</v>
      </c>
      <c r="R17">
        <v>1.41496</v>
      </c>
      <c r="S17">
        <v>2.72763</v>
      </c>
      <c r="T17">
        <v>1.81345</v>
      </c>
      <c r="U17">
        <v>1.6622399999999999</v>
      </c>
      <c r="V17">
        <v>1.5004500000000001</v>
      </c>
      <c r="X17">
        <v>1.7193491899692908</v>
      </c>
      <c r="Y17">
        <v>12.353859999999999</v>
      </c>
      <c r="Z17">
        <f t="shared" si="1"/>
        <v>1.5526544860962075</v>
      </c>
      <c r="AA17">
        <f t="shared" si="2"/>
        <v>2.1731686943288642E-2</v>
      </c>
    </row>
    <row r="18" spans="1:27" x14ac:dyDescent="0.45">
      <c r="A18">
        <v>2000</v>
      </c>
      <c r="B18">
        <v>1.74502</v>
      </c>
      <c r="C18">
        <v>1.9304399999999999</v>
      </c>
      <c r="D18">
        <v>4.3089599999999999</v>
      </c>
      <c r="E18">
        <v>1.4954400000000001</v>
      </c>
      <c r="F18">
        <v>1.7695700000000001</v>
      </c>
      <c r="G18">
        <f t="shared" si="0"/>
        <v>3.1338151299685313E-2</v>
      </c>
      <c r="H18">
        <v>1.7695799999999999</v>
      </c>
      <c r="I18">
        <v>1</v>
      </c>
      <c r="J18">
        <v>1.89283</v>
      </c>
      <c r="K18">
        <v>1.5866400000000001</v>
      </c>
      <c r="L18">
        <v>1.4930300000000001</v>
      </c>
      <c r="M18">
        <v>2.06298</v>
      </c>
      <c r="N18">
        <v>1.46495</v>
      </c>
      <c r="O18">
        <v>1.6008</v>
      </c>
      <c r="P18">
        <v>1.38496</v>
      </c>
      <c r="Q18">
        <v>1.17241</v>
      </c>
      <c r="R18">
        <v>1.4712099999999999</v>
      </c>
      <c r="S18">
        <v>2.9144199999999998</v>
      </c>
      <c r="T18">
        <v>1.97529</v>
      </c>
      <c r="U18">
        <v>1.7381200000000001</v>
      </c>
      <c r="V18">
        <v>1.66401</v>
      </c>
      <c r="X18">
        <v>1.763341712762744</v>
      </c>
      <c r="Y18">
        <v>12.952450000000001</v>
      </c>
      <c r="Z18">
        <f t="shared" si="1"/>
        <v>1.6278863123296545</v>
      </c>
      <c r="AA18">
        <f t="shared" si="2"/>
        <v>4.8453681683295891E-2</v>
      </c>
    </row>
    <row r="19" spans="1:27" x14ac:dyDescent="0.45">
      <c r="A19">
        <v>2001</v>
      </c>
      <c r="B19">
        <v>1.8271999999999999</v>
      </c>
      <c r="C19">
        <v>1.97864</v>
      </c>
      <c r="D19">
        <v>4.5398100000000001</v>
      </c>
      <c r="E19">
        <v>1.48837</v>
      </c>
      <c r="F19">
        <v>1.8322700000000001</v>
      </c>
      <c r="G19">
        <f t="shared" si="0"/>
        <v>3.5432336669360298E-2</v>
      </c>
      <c r="H19">
        <v>1.83223</v>
      </c>
      <c r="I19">
        <v>1</v>
      </c>
      <c r="J19">
        <v>1.9639500000000001</v>
      </c>
      <c r="K19">
        <v>1.64727</v>
      </c>
      <c r="L19">
        <v>1.5275399999999999</v>
      </c>
      <c r="M19">
        <v>2.13063</v>
      </c>
      <c r="N19">
        <v>1.4846999999999999</v>
      </c>
      <c r="O19">
        <v>1.57891</v>
      </c>
      <c r="P19">
        <v>1.3358699999999999</v>
      </c>
      <c r="Q19">
        <v>1.1769799999999999</v>
      </c>
      <c r="R19">
        <v>1.4866200000000001</v>
      </c>
      <c r="S19">
        <v>2.9881099999999998</v>
      </c>
      <c r="T19">
        <v>2.0412599999999999</v>
      </c>
      <c r="U19">
        <v>1.81101</v>
      </c>
      <c r="V19">
        <v>1.71404</v>
      </c>
      <c r="X19">
        <v>1.816224045253066</v>
      </c>
      <c r="Y19">
        <v>13.26191</v>
      </c>
      <c r="Z19">
        <f t="shared" si="1"/>
        <v>1.6667797802228743</v>
      </c>
      <c r="AA19">
        <f t="shared" si="2"/>
        <v>2.3892004987473348E-2</v>
      </c>
    </row>
    <row r="20" spans="1:27" x14ac:dyDescent="0.45">
      <c r="A20">
        <v>2002</v>
      </c>
      <c r="B20">
        <v>1.8974299999999999</v>
      </c>
      <c r="C20">
        <v>2.0155699999999999</v>
      </c>
      <c r="D20">
        <v>4.7630400000000002</v>
      </c>
      <c r="E20">
        <v>1.50712</v>
      </c>
      <c r="F20">
        <v>1.89978</v>
      </c>
      <c r="G20">
        <f t="shared" si="0"/>
        <v>3.6845006467387531E-2</v>
      </c>
      <c r="H20">
        <v>1.8997299999999999</v>
      </c>
      <c r="I20">
        <v>1</v>
      </c>
      <c r="J20">
        <v>2.0392199999999998</v>
      </c>
      <c r="K20">
        <v>1.7271099999999999</v>
      </c>
      <c r="L20">
        <v>1.52783</v>
      </c>
      <c r="M20">
        <v>2.2439</v>
      </c>
      <c r="N20">
        <v>1.5510200000000001</v>
      </c>
      <c r="O20">
        <v>1.6281300000000001</v>
      </c>
      <c r="P20">
        <v>1.3956599999999999</v>
      </c>
      <c r="Q20">
        <v>1.2243200000000001</v>
      </c>
      <c r="R20">
        <v>1.4784600000000001</v>
      </c>
      <c r="S20">
        <v>3.2601499999999999</v>
      </c>
      <c r="T20">
        <v>2.1033300000000001</v>
      </c>
      <c r="U20">
        <v>1.86266</v>
      </c>
      <c r="V20">
        <v>1.68485</v>
      </c>
      <c r="X20">
        <v>1.8445711457792628</v>
      </c>
      <c r="Y20">
        <v>13.71834</v>
      </c>
      <c r="Z20">
        <f t="shared" si="1"/>
        <v>1.7241446918447392</v>
      </c>
      <c r="AA20">
        <f t="shared" si="2"/>
        <v>3.4416611181948831E-2</v>
      </c>
    </row>
    <row r="21" spans="1:27" x14ac:dyDescent="0.45">
      <c r="A21">
        <v>2003</v>
      </c>
      <c r="B21">
        <v>1.94634</v>
      </c>
      <c r="C21">
        <v>2.09354</v>
      </c>
      <c r="D21">
        <v>4.9437100000000003</v>
      </c>
      <c r="E21">
        <v>1.5097</v>
      </c>
      <c r="F21">
        <v>1.9697899999999999</v>
      </c>
      <c r="G21">
        <f t="shared" si="0"/>
        <v>3.6851635452526121E-2</v>
      </c>
      <c r="H21">
        <v>1.96976</v>
      </c>
      <c r="I21">
        <v>1</v>
      </c>
      <c r="J21">
        <v>2.13191</v>
      </c>
      <c r="K21">
        <v>1.7963899999999999</v>
      </c>
      <c r="L21">
        <v>1.5147600000000001</v>
      </c>
      <c r="M21">
        <v>2.2908300000000001</v>
      </c>
      <c r="N21">
        <v>1.4916499999999999</v>
      </c>
      <c r="O21">
        <v>1.6863600000000001</v>
      </c>
      <c r="P21">
        <v>1.4038299999999999</v>
      </c>
      <c r="Q21">
        <v>1.24194</v>
      </c>
      <c r="R21">
        <v>1.4480500000000001</v>
      </c>
      <c r="S21">
        <v>3.3975399999999998</v>
      </c>
      <c r="T21">
        <v>2.1840199999999999</v>
      </c>
      <c r="U21">
        <v>1.8736900000000001</v>
      </c>
      <c r="V21">
        <v>1.51186</v>
      </c>
      <c r="X21">
        <v>1.8761771692918909</v>
      </c>
      <c r="Y21">
        <v>14.041700000000001</v>
      </c>
      <c r="Z21">
        <f t="shared" si="1"/>
        <v>1.7647851357727158</v>
      </c>
      <c r="AA21">
        <f t="shared" si="2"/>
        <v>2.357136504854096E-2</v>
      </c>
    </row>
    <row r="22" spans="1:27" x14ac:dyDescent="0.45">
      <c r="A22">
        <v>2004</v>
      </c>
      <c r="B22">
        <v>1.9618899999999999</v>
      </c>
      <c r="C22">
        <v>2.16553</v>
      </c>
      <c r="D22">
        <v>4.9596900000000002</v>
      </c>
      <c r="E22">
        <v>1.47905</v>
      </c>
      <c r="F22">
        <v>2.04955</v>
      </c>
      <c r="G22">
        <f t="shared" si="0"/>
        <v>4.049162601089451E-2</v>
      </c>
      <c r="H22">
        <v>2.0495800000000002</v>
      </c>
      <c r="I22">
        <v>1</v>
      </c>
      <c r="J22">
        <v>2.1775099999999998</v>
      </c>
      <c r="K22">
        <v>1.8568199999999999</v>
      </c>
      <c r="L22">
        <v>1.4920599999999999</v>
      </c>
      <c r="M22">
        <v>2.3573200000000001</v>
      </c>
      <c r="N22">
        <v>1.4150400000000001</v>
      </c>
      <c r="O22">
        <v>1.7771399999999999</v>
      </c>
      <c r="P22">
        <v>1.47207</v>
      </c>
      <c r="Q22">
        <v>1.2630699999999999</v>
      </c>
      <c r="R22">
        <v>1.4393800000000001</v>
      </c>
      <c r="S22">
        <v>3.7049099999999999</v>
      </c>
      <c r="T22">
        <v>2.2526799999999998</v>
      </c>
      <c r="U22">
        <v>1.88425</v>
      </c>
      <c r="V22">
        <v>1.52566</v>
      </c>
      <c r="X22">
        <v>1.932822987606416</v>
      </c>
      <c r="Y22">
        <v>14.62494</v>
      </c>
      <c r="Z22">
        <f t="shared" si="1"/>
        <v>1.838087747464183</v>
      </c>
      <c r="AA22">
        <f t="shared" si="2"/>
        <v>4.1536281219510363E-2</v>
      </c>
    </row>
    <row r="23" spans="1:27" x14ac:dyDescent="0.45">
      <c r="A23">
        <v>2005</v>
      </c>
      <c r="B23">
        <v>2.0524399999999998</v>
      </c>
      <c r="C23">
        <v>2.2159300000000002</v>
      </c>
      <c r="D23">
        <v>5.1627700000000001</v>
      </c>
      <c r="E23">
        <v>1.4522699999999999</v>
      </c>
      <c r="F23">
        <v>2.1448900000000002</v>
      </c>
      <c r="G23">
        <f t="shared" si="0"/>
        <v>4.6517528237906003E-2</v>
      </c>
      <c r="H23">
        <v>2.1448900000000002</v>
      </c>
      <c r="I23">
        <v>1</v>
      </c>
      <c r="J23">
        <v>2.2694000000000001</v>
      </c>
      <c r="K23">
        <v>1.9177</v>
      </c>
      <c r="L23">
        <v>1.4909399999999999</v>
      </c>
      <c r="M23">
        <v>2.4002300000000001</v>
      </c>
      <c r="N23">
        <v>1.3885400000000001</v>
      </c>
      <c r="O23">
        <v>1.9475</v>
      </c>
      <c r="P23">
        <v>1.6020000000000001</v>
      </c>
      <c r="Q23">
        <v>1.2633300000000001</v>
      </c>
      <c r="R23">
        <v>1.4395899999999999</v>
      </c>
      <c r="S23">
        <v>3.9154800000000001</v>
      </c>
      <c r="T23">
        <v>2.3242799999999999</v>
      </c>
      <c r="U23">
        <v>1.93343</v>
      </c>
      <c r="V23">
        <v>1.5509299999999999</v>
      </c>
      <c r="X23">
        <v>1.9988343216083524</v>
      </c>
      <c r="Y23">
        <v>15.24812</v>
      </c>
      <c r="Z23">
        <f t="shared" si="1"/>
        <v>1.9164100874166703</v>
      </c>
      <c r="AA23">
        <f t="shared" si="2"/>
        <v>4.2610773104026389E-2</v>
      </c>
    </row>
    <row r="24" spans="1:27" x14ac:dyDescent="0.45">
      <c r="A24">
        <v>2006</v>
      </c>
      <c r="B24">
        <v>2.1931799999999999</v>
      </c>
      <c r="C24">
        <v>2.2763499999999999</v>
      </c>
      <c r="D24">
        <v>5.5601900000000004</v>
      </c>
      <c r="E24">
        <v>1.44119</v>
      </c>
      <c r="F24">
        <v>2.2624900000000001</v>
      </c>
      <c r="G24">
        <f t="shared" si="0"/>
        <v>5.4827986516791105E-2</v>
      </c>
      <c r="H24">
        <v>2.26248</v>
      </c>
      <c r="I24">
        <v>1</v>
      </c>
      <c r="J24">
        <v>2.37615</v>
      </c>
      <c r="K24">
        <v>1.98428</v>
      </c>
      <c r="L24">
        <v>1.4994799999999999</v>
      </c>
      <c r="M24">
        <v>2.53003</v>
      </c>
      <c r="N24">
        <v>1.4</v>
      </c>
      <c r="O24">
        <v>2.0447099999999998</v>
      </c>
      <c r="P24">
        <v>1.69167</v>
      </c>
      <c r="Q24">
        <v>1.27041</v>
      </c>
      <c r="R24">
        <v>1.4451499999999999</v>
      </c>
      <c r="S24">
        <v>4.0938499999999998</v>
      </c>
      <c r="T24">
        <v>2.4067599999999998</v>
      </c>
      <c r="U24">
        <v>1.96699</v>
      </c>
      <c r="V24">
        <v>1.5673699999999999</v>
      </c>
      <c r="X24">
        <v>2.0610026838595878</v>
      </c>
      <c r="Y24">
        <v>15.994529999999999</v>
      </c>
      <c r="Z24">
        <f t="shared" si="1"/>
        <v>2.0102201868485134</v>
      </c>
      <c r="AA24">
        <f t="shared" si="2"/>
        <v>4.8950952642030643E-2</v>
      </c>
    </row>
    <row r="25" spans="1:27" x14ac:dyDescent="0.45">
      <c r="A25">
        <v>2007</v>
      </c>
      <c r="B25">
        <v>2.2546400000000002</v>
      </c>
      <c r="C25">
        <v>2.3576999999999999</v>
      </c>
      <c r="D25">
        <v>5.8375300000000001</v>
      </c>
      <c r="E25">
        <v>1.4476800000000001</v>
      </c>
      <c r="F25">
        <v>2.4019599999999999</v>
      </c>
      <c r="G25">
        <f t="shared" si="0"/>
        <v>6.1644471356779418E-2</v>
      </c>
      <c r="H25">
        <v>2.4018899999999999</v>
      </c>
      <c r="I25">
        <v>1</v>
      </c>
      <c r="J25">
        <v>2.7689599999999999</v>
      </c>
      <c r="K25">
        <v>2.1229800000000001</v>
      </c>
      <c r="L25">
        <v>1.5012000000000001</v>
      </c>
      <c r="M25">
        <v>2.5808300000000002</v>
      </c>
      <c r="N25">
        <v>1.3930899999999999</v>
      </c>
      <c r="O25">
        <v>2.2491599999999998</v>
      </c>
      <c r="P25">
        <v>1.7284999999999999</v>
      </c>
      <c r="Q25">
        <v>1.28989</v>
      </c>
      <c r="R25">
        <v>1.45472</v>
      </c>
      <c r="S25">
        <v>4.2419000000000002</v>
      </c>
      <c r="T25">
        <v>2.4924200000000001</v>
      </c>
      <c r="U25">
        <v>1.9823299999999999</v>
      </c>
      <c r="V25">
        <v>1.49407</v>
      </c>
      <c r="X25">
        <v>2.1222725095504074</v>
      </c>
      <c r="Y25">
        <v>16.722819999999999</v>
      </c>
      <c r="Z25">
        <f t="shared" si="1"/>
        <v>2.1017529333487173</v>
      </c>
      <c r="AA25">
        <f t="shared" si="2"/>
        <v>4.5533691830894618E-2</v>
      </c>
    </row>
    <row r="26" spans="1:27" x14ac:dyDescent="0.45">
      <c r="A26">
        <v>2008</v>
      </c>
      <c r="B26">
        <v>2.3452799999999998</v>
      </c>
      <c r="C26">
        <v>2.4470800000000001</v>
      </c>
      <c r="D26">
        <v>6.0787199999999997</v>
      </c>
      <c r="E26">
        <v>1.43137</v>
      </c>
      <c r="F26">
        <v>2.5822099999999999</v>
      </c>
      <c r="G26">
        <f t="shared" si="0"/>
        <v>7.5042881646655291E-2</v>
      </c>
      <c r="H26">
        <v>2.58223</v>
      </c>
      <c r="I26">
        <v>1</v>
      </c>
      <c r="J26">
        <v>2.8666800000000001</v>
      </c>
      <c r="K26">
        <v>2.2019199999999999</v>
      </c>
      <c r="L26">
        <v>1.4933799999999999</v>
      </c>
      <c r="M26">
        <v>2.5912600000000001</v>
      </c>
      <c r="N26">
        <v>1.36547</v>
      </c>
      <c r="O26">
        <v>2.1625299999999998</v>
      </c>
      <c r="P26">
        <v>1.6287199999999999</v>
      </c>
      <c r="Q26">
        <v>1.2583</v>
      </c>
      <c r="R26">
        <v>1.47628</v>
      </c>
      <c r="S26">
        <v>4.5315000000000003</v>
      </c>
      <c r="T26">
        <v>2.4860000000000002</v>
      </c>
      <c r="U26">
        <v>2.1480999999999999</v>
      </c>
      <c r="V26">
        <v>1.6642699999999999</v>
      </c>
      <c r="X26">
        <v>2.1757786337682488</v>
      </c>
      <c r="Y26">
        <v>17.530360000000002</v>
      </c>
      <c r="Z26">
        <f t="shared" si="1"/>
        <v>2.2032459568816156</v>
      </c>
      <c r="AA26">
        <f t="shared" si="2"/>
        <v>4.8289702334893381E-2</v>
      </c>
    </row>
    <row r="27" spans="1:27" x14ac:dyDescent="0.45">
      <c r="A27">
        <v>2009</v>
      </c>
      <c r="B27">
        <v>2.3579500000000002</v>
      </c>
      <c r="C27">
        <v>2.5164599999999999</v>
      </c>
      <c r="D27">
        <v>6.3650000000000002</v>
      </c>
      <c r="E27">
        <v>1.4369000000000001</v>
      </c>
      <c r="F27">
        <v>2.69747</v>
      </c>
      <c r="G27">
        <f t="shared" si="0"/>
        <v>4.4636183734088286E-2</v>
      </c>
      <c r="H27">
        <v>2.6974800000000001</v>
      </c>
      <c r="I27">
        <v>1</v>
      </c>
      <c r="J27">
        <v>3.1137899999999998</v>
      </c>
      <c r="K27">
        <v>2.4393699999999998</v>
      </c>
      <c r="L27">
        <v>1.5255399999999999</v>
      </c>
      <c r="M27">
        <v>2.6535700000000002</v>
      </c>
      <c r="N27">
        <v>1.37134</v>
      </c>
      <c r="O27">
        <v>2.1716099999999998</v>
      </c>
      <c r="P27">
        <v>1.7008000000000001</v>
      </c>
      <c r="Q27">
        <v>1.25851</v>
      </c>
      <c r="R27">
        <v>1.4861899999999999</v>
      </c>
      <c r="S27">
        <v>4.8182400000000003</v>
      </c>
      <c r="T27">
        <v>2.54372</v>
      </c>
      <c r="U27">
        <v>2.1962100000000002</v>
      </c>
      <c r="V27">
        <v>1.45807</v>
      </c>
      <c r="X27">
        <v>2.218633643835314</v>
      </c>
      <c r="Y27">
        <v>18.205359999999999</v>
      </c>
      <c r="Z27">
        <f t="shared" si="1"/>
        <v>2.288081124037058</v>
      </c>
      <c r="AA27">
        <f t="shared" si="2"/>
        <v>3.8504628541569996E-2</v>
      </c>
    </row>
    <row r="28" spans="1:27" x14ac:dyDescent="0.45">
      <c r="A28">
        <v>2010</v>
      </c>
      <c r="B28">
        <v>2.3991400000000001</v>
      </c>
      <c r="C28">
        <v>2.5577800000000002</v>
      </c>
      <c r="D28">
        <v>7.7742599999999999</v>
      </c>
      <c r="E28">
        <v>1.40696</v>
      </c>
      <c r="F28">
        <v>2.8012000000000001</v>
      </c>
      <c r="G28">
        <f t="shared" si="0"/>
        <v>3.8454551857852071E-2</v>
      </c>
      <c r="H28">
        <v>2.8011499999999998</v>
      </c>
      <c r="I28">
        <v>1</v>
      </c>
      <c r="J28">
        <v>3.4357199999999999</v>
      </c>
      <c r="K28">
        <v>2.7045400000000002</v>
      </c>
      <c r="L28">
        <v>1.51779</v>
      </c>
      <c r="M28">
        <v>2.6718199999999999</v>
      </c>
      <c r="N28">
        <v>1.3607100000000001</v>
      </c>
      <c r="O28">
        <v>2.23963</v>
      </c>
      <c r="P28">
        <v>1.7215100000000001</v>
      </c>
      <c r="Q28">
        <v>1.2043699999999999</v>
      </c>
      <c r="R28">
        <v>1.46427</v>
      </c>
      <c r="S28">
        <v>5.0734599999999999</v>
      </c>
      <c r="T28">
        <v>2.5941000000000001</v>
      </c>
      <c r="U28">
        <v>2.22838</v>
      </c>
      <c r="V28">
        <v>1.3558300000000001</v>
      </c>
      <c r="X28">
        <v>2.2723955053818887</v>
      </c>
      <c r="Y28">
        <v>18.96744</v>
      </c>
      <c r="Z28">
        <f t="shared" si="1"/>
        <v>2.3838606561641988</v>
      </c>
      <c r="AA28">
        <f t="shared" si="2"/>
        <v>4.1860199413799037E-2</v>
      </c>
    </row>
    <row r="29" spans="1:27" x14ac:dyDescent="0.45">
      <c r="A29">
        <v>2011</v>
      </c>
      <c r="B29">
        <v>2.4259599999999999</v>
      </c>
      <c r="C29">
        <v>2.6048100000000001</v>
      </c>
      <c r="D29">
        <v>8.2771399999999993</v>
      </c>
      <c r="E29">
        <v>1.4132199999999999</v>
      </c>
      <c r="F29">
        <v>2.92082</v>
      </c>
      <c r="G29">
        <f t="shared" si="0"/>
        <v>4.2703127231186633E-2</v>
      </c>
      <c r="H29">
        <v>2.9207399999999999</v>
      </c>
      <c r="I29">
        <v>1</v>
      </c>
      <c r="J29">
        <v>3.66784</v>
      </c>
      <c r="K29">
        <v>3.14317</v>
      </c>
      <c r="L29">
        <v>1.52077</v>
      </c>
      <c r="M29">
        <v>2.6974300000000002</v>
      </c>
      <c r="N29">
        <v>1.3294900000000001</v>
      </c>
      <c r="O29">
        <v>2.3101600000000002</v>
      </c>
      <c r="P29">
        <v>1.80667</v>
      </c>
      <c r="Q29">
        <v>1.17682</v>
      </c>
      <c r="R29">
        <v>1.4538</v>
      </c>
      <c r="S29">
        <v>5.3570900000000004</v>
      </c>
      <c r="T29">
        <v>2.6821899999999999</v>
      </c>
      <c r="U29">
        <v>2.2709999999999999</v>
      </c>
      <c r="V29">
        <v>1.3339700000000001</v>
      </c>
      <c r="X29">
        <v>2.331406893987201</v>
      </c>
      <c r="Y29">
        <v>19.560040000000001</v>
      </c>
      <c r="Z29">
        <f t="shared" si="1"/>
        <v>2.4583396488402216</v>
      </c>
      <c r="AA29">
        <f t="shared" si="2"/>
        <v>3.1243014344582098E-2</v>
      </c>
    </row>
    <row r="30" spans="1:27" x14ac:dyDescent="0.45">
      <c r="A30">
        <v>2012</v>
      </c>
      <c r="B30">
        <v>2.4548000000000001</v>
      </c>
      <c r="C30">
        <v>2.6660400000000002</v>
      </c>
      <c r="D30">
        <v>8.8633799999999994</v>
      </c>
      <c r="E30">
        <v>1.4098200000000001</v>
      </c>
      <c r="F30">
        <v>3.0235699999999999</v>
      </c>
      <c r="G30">
        <f t="shared" si="0"/>
        <v>3.5178477276929021E-2</v>
      </c>
      <c r="H30">
        <v>3.0235599999999998</v>
      </c>
      <c r="I30">
        <v>1</v>
      </c>
      <c r="J30">
        <v>3.7981199999999999</v>
      </c>
      <c r="K30">
        <v>3.6886999999999999</v>
      </c>
      <c r="L30">
        <v>1.50064</v>
      </c>
      <c r="M30">
        <v>2.7615699999999999</v>
      </c>
      <c r="N30">
        <v>1.30016</v>
      </c>
      <c r="O30">
        <v>2.3449499999999999</v>
      </c>
      <c r="P30">
        <v>1.8124499999999999</v>
      </c>
      <c r="Q30">
        <v>1.2270300000000001</v>
      </c>
      <c r="R30">
        <v>1.4654100000000001</v>
      </c>
      <c r="S30">
        <v>5.6629199999999997</v>
      </c>
      <c r="T30">
        <v>2.7459699999999998</v>
      </c>
      <c r="U30">
        <v>2.3563100000000001</v>
      </c>
      <c r="V30">
        <v>1.36287</v>
      </c>
      <c r="X30">
        <v>2.386186520983939</v>
      </c>
      <c r="Y30">
        <v>19.820260000000001</v>
      </c>
      <c r="Z30">
        <f t="shared" si="1"/>
        <v>2.491044548391613</v>
      </c>
      <c r="AA30">
        <f t="shared" si="2"/>
        <v>1.330365377575915E-2</v>
      </c>
    </row>
    <row r="31" spans="1:27" x14ac:dyDescent="0.45">
      <c r="A31">
        <v>2013</v>
      </c>
      <c r="B31">
        <v>2.4898099999999999</v>
      </c>
      <c r="C31">
        <v>2.7386699999999999</v>
      </c>
      <c r="D31">
        <v>9.9211600000000004</v>
      </c>
      <c r="E31">
        <v>1.40499</v>
      </c>
      <c r="F31">
        <v>3.0965099999999999</v>
      </c>
      <c r="G31">
        <f t="shared" si="0"/>
        <v>2.412380067271469E-2</v>
      </c>
      <c r="H31">
        <v>3.09646</v>
      </c>
      <c r="I31">
        <v>1</v>
      </c>
      <c r="J31">
        <v>4.1543599999999996</v>
      </c>
      <c r="K31">
        <v>3.90917</v>
      </c>
      <c r="L31">
        <v>1.5029399999999999</v>
      </c>
      <c r="M31">
        <v>2.8312400000000002</v>
      </c>
      <c r="N31">
        <v>1.2740899999999999</v>
      </c>
      <c r="O31">
        <v>2.4287200000000002</v>
      </c>
      <c r="P31">
        <v>1.9819199999999999</v>
      </c>
      <c r="Q31">
        <v>1.11538</v>
      </c>
      <c r="R31">
        <v>1.4732700000000001</v>
      </c>
      <c r="S31">
        <v>5.9799699999999998</v>
      </c>
      <c r="T31">
        <v>2.8007499999999999</v>
      </c>
      <c r="U31">
        <v>2.4339300000000001</v>
      </c>
      <c r="V31">
        <v>1.5168999999999999</v>
      </c>
      <c r="X31">
        <v>2.4206574937603547</v>
      </c>
      <c r="Y31">
        <v>20.147739999999999</v>
      </c>
      <c r="Z31">
        <f t="shared" si="1"/>
        <v>2.5322028010435598</v>
      </c>
      <c r="AA31">
        <f t="shared" si="2"/>
        <v>1.6522487596025259E-2</v>
      </c>
    </row>
    <row r="32" spans="1:27" x14ac:dyDescent="0.45">
      <c r="A32">
        <v>2014</v>
      </c>
      <c r="B32">
        <v>2.5513699999999999</v>
      </c>
      <c r="C32">
        <v>2.79576</v>
      </c>
      <c r="D32">
        <v>11.22214</v>
      </c>
      <c r="E32">
        <v>1.3808199999999999</v>
      </c>
      <c r="F32">
        <v>3.1664500000000002</v>
      </c>
      <c r="G32">
        <f t="shared" si="0"/>
        <v>2.2586718596097066E-2</v>
      </c>
      <c r="H32">
        <v>3.1664300000000001</v>
      </c>
      <c r="I32">
        <v>1</v>
      </c>
      <c r="J32">
        <v>4.1872499999999997</v>
      </c>
      <c r="K32">
        <v>3.8404699999999998</v>
      </c>
      <c r="L32">
        <v>1.4944</v>
      </c>
      <c r="M32">
        <v>2.8913600000000002</v>
      </c>
      <c r="N32">
        <v>1.2674799999999999</v>
      </c>
      <c r="O32">
        <v>2.3132000000000001</v>
      </c>
      <c r="P32">
        <v>2.0761599999999998</v>
      </c>
      <c r="Q32">
        <v>1.0152000000000001</v>
      </c>
      <c r="R32">
        <v>1.4959199999999999</v>
      </c>
      <c r="S32">
        <v>6.3023499999999997</v>
      </c>
      <c r="T32">
        <v>2.84795</v>
      </c>
      <c r="U32">
        <v>2.4963899999999999</v>
      </c>
      <c r="V32">
        <v>1.60683</v>
      </c>
      <c r="X32">
        <v>2.4531741495178658</v>
      </c>
      <c r="Y32">
        <v>20.403099999999998</v>
      </c>
      <c r="Z32">
        <f t="shared" si="1"/>
        <v>2.564296887391432</v>
      </c>
      <c r="AA32">
        <f t="shared" si="2"/>
        <v>1.2674374396334231E-2</v>
      </c>
    </row>
    <row r="33" spans="1:27" x14ac:dyDescent="0.45">
      <c r="A33">
        <v>2015</v>
      </c>
      <c r="B33">
        <v>2.5345200000000001</v>
      </c>
      <c r="C33">
        <v>2.8554499999999998</v>
      </c>
      <c r="D33">
        <v>12.63424</v>
      </c>
      <c r="E33">
        <v>1.3831599999999999</v>
      </c>
      <c r="F33">
        <v>3.1968000000000001</v>
      </c>
      <c r="G33">
        <f t="shared" si="0"/>
        <v>9.5848663329596295E-3</v>
      </c>
      <c r="H33">
        <v>3.1967599999999998</v>
      </c>
      <c r="I33">
        <v>1</v>
      </c>
      <c r="J33">
        <v>4.2899099999999999</v>
      </c>
      <c r="K33">
        <v>3.8372199999999999</v>
      </c>
      <c r="L33">
        <v>1.52627</v>
      </c>
      <c r="M33">
        <v>2.9706800000000002</v>
      </c>
      <c r="N33">
        <v>1.3251599999999999</v>
      </c>
      <c r="O33">
        <v>2.2745299999999999</v>
      </c>
      <c r="P33">
        <v>2.1255299999999999</v>
      </c>
      <c r="Q33">
        <v>0.88609000000000004</v>
      </c>
      <c r="R33">
        <v>1.52077</v>
      </c>
      <c r="S33">
        <v>6.5915699999999999</v>
      </c>
      <c r="T33">
        <v>2.9244400000000002</v>
      </c>
      <c r="U33">
        <v>2.5541200000000002</v>
      </c>
      <c r="V33">
        <v>1.73699</v>
      </c>
      <c r="X33">
        <v>2.4799125240099338</v>
      </c>
      <c r="Y33">
        <v>20.67183</v>
      </c>
      <c r="Z33">
        <f t="shared" si="1"/>
        <v>2.5980713384576282</v>
      </c>
      <c r="AA33">
        <f t="shared" si="2"/>
        <v>1.3171037734462043E-2</v>
      </c>
    </row>
    <row r="34" spans="1:27" x14ac:dyDescent="0.45">
      <c r="A34">
        <v>2016</v>
      </c>
      <c r="B34">
        <v>2.5741900000000002</v>
      </c>
      <c r="C34">
        <v>2.8772799999999998</v>
      </c>
      <c r="D34">
        <v>14.050459999999999</v>
      </c>
      <c r="E34">
        <v>1.3728</v>
      </c>
      <c r="F34">
        <v>3.23828</v>
      </c>
      <c r="G34">
        <f t="shared" si="0"/>
        <v>1.2975475475475395E-2</v>
      </c>
      <c r="H34">
        <v>3.2382599999999999</v>
      </c>
      <c r="I34">
        <v>1</v>
      </c>
      <c r="J34">
        <v>4.2477499999999999</v>
      </c>
      <c r="K34">
        <v>4.0407999999999999</v>
      </c>
      <c r="L34">
        <v>1.5220199999999999</v>
      </c>
      <c r="M34">
        <v>3.0055999999999998</v>
      </c>
      <c r="N34">
        <v>1.31152</v>
      </c>
      <c r="O34">
        <v>2.3020900000000002</v>
      </c>
      <c r="P34">
        <v>2.11511</v>
      </c>
      <c r="Q34">
        <v>0.81349000000000005</v>
      </c>
      <c r="R34">
        <v>1.52108</v>
      </c>
      <c r="S34">
        <v>6.7873099999999997</v>
      </c>
      <c r="T34">
        <v>2.96177</v>
      </c>
      <c r="U34">
        <v>2.6033300000000001</v>
      </c>
      <c r="V34">
        <v>1.66431</v>
      </c>
      <c r="X34">
        <v>2.5147999339230043</v>
      </c>
      <c r="Y34">
        <v>20.83614</v>
      </c>
      <c r="Z34">
        <f t="shared" si="1"/>
        <v>2.6187221033691999</v>
      </c>
      <c r="AA34">
        <f t="shared" si="2"/>
        <v>7.948498028476525E-3</v>
      </c>
    </row>
    <row r="35" spans="1:27" x14ac:dyDescent="0.45">
      <c r="A35">
        <v>2017</v>
      </c>
      <c r="B35">
        <v>2.5487799999999998</v>
      </c>
      <c r="C35">
        <v>2.9413800000000001</v>
      </c>
      <c r="D35">
        <v>15.96832</v>
      </c>
      <c r="E35">
        <v>1.3275300000000001</v>
      </c>
      <c r="F35">
        <v>3.2886199999999999</v>
      </c>
      <c r="G35">
        <f t="shared" si="0"/>
        <v>1.5545289474659274E-2</v>
      </c>
      <c r="H35">
        <v>3.28857</v>
      </c>
      <c r="I35">
        <v>1</v>
      </c>
      <c r="J35">
        <v>4.38056</v>
      </c>
      <c r="K35">
        <v>4.4447400000000004</v>
      </c>
      <c r="L35">
        <v>1.4898</v>
      </c>
      <c r="M35">
        <v>3.0667</v>
      </c>
      <c r="N35">
        <v>1.29569</v>
      </c>
      <c r="O35">
        <v>2.4113500000000001</v>
      </c>
      <c r="P35">
        <v>2.1548600000000002</v>
      </c>
      <c r="Q35">
        <v>0.78219000000000005</v>
      </c>
      <c r="R35">
        <v>1.51379</v>
      </c>
      <c r="S35">
        <v>6.9843700000000002</v>
      </c>
      <c r="T35">
        <v>3.0223499999999999</v>
      </c>
      <c r="U35">
        <v>2.65984</v>
      </c>
      <c r="V35">
        <v>1.6863600000000001</v>
      </c>
      <c r="X35">
        <v>2.5554656251015175</v>
      </c>
      <c r="Y35">
        <v>21.173860000000001</v>
      </c>
      <c r="Z35">
        <f t="shared" si="1"/>
        <v>2.6611673369273277</v>
      </c>
      <c r="AA35">
        <f t="shared" si="2"/>
        <v>1.6208376407530478E-2</v>
      </c>
    </row>
    <row r="38" spans="1:27" x14ac:dyDescent="0.45">
      <c r="C38" t="s">
        <v>95</v>
      </c>
      <c r="D38" t="s">
        <v>136</v>
      </c>
    </row>
    <row r="39" spans="1:27" x14ac:dyDescent="0.45">
      <c r="A39">
        <v>2000</v>
      </c>
      <c r="B39">
        <v>1.7695700000000001</v>
      </c>
      <c r="C39">
        <f>1</f>
        <v>1</v>
      </c>
      <c r="D39">
        <v>1.6278863123296545</v>
      </c>
      <c r="E39">
        <v>1</v>
      </c>
    </row>
    <row r="40" spans="1:27" x14ac:dyDescent="0.45">
      <c r="A40">
        <v>2001</v>
      </c>
      <c r="B40">
        <v>1.8322700000000001</v>
      </c>
      <c r="C40">
        <f>B40/B39*C39</f>
        <v>1.0354323366693603</v>
      </c>
      <c r="D40">
        <v>1.6667797802228743</v>
      </c>
      <c r="E40">
        <f>D40/D39*E39</f>
        <v>1.0238920049874733</v>
      </c>
    </row>
    <row r="41" spans="1:27" x14ac:dyDescent="0.45">
      <c r="A41">
        <v>2002</v>
      </c>
      <c r="B41">
        <v>1.89978</v>
      </c>
      <c r="C41">
        <f t="shared" ref="C41:C56" si="3">B41/B40*C40</f>
        <v>1.073582847810485</v>
      </c>
      <c r="D41">
        <v>1.7241446918447392</v>
      </c>
      <c r="E41">
        <f t="shared" ref="E41:E56" si="4">D41/D40*E40</f>
        <v>1.0591308980154333</v>
      </c>
    </row>
    <row r="42" spans="1:27" x14ac:dyDescent="0.45">
      <c r="A42">
        <v>2003</v>
      </c>
      <c r="B42">
        <v>1.9697899999999999</v>
      </c>
      <c r="C42">
        <f t="shared" si="3"/>
        <v>1.1131461315460818</v>
      </c>
      <c r="D42">
        <v>1.7647851357727158</v>
      </c>
      <c r="E42">
        <f t="shared" si="4"/>
        <v>1.0840960590467441</v>
      </c>
    </row>
    <row r="43" spans="1:27" x14ac:dyDescent="0.45">
      <c r="A43">
        <v>2004</v>
      </c>
      <c r="B43">
        <v>2.04955</v>
      </c>
      <c r="C43">
        <f t="shared" si="3"/>
        <v>1.1582192284001196</v>
      </c>
      <c r="D43">
        <v>1.838087747464183</v>
      </c>
      <c r="E43">
        <f t="shared" si="4"/>
        <v>1.1291253778242727</v>
      </c>
    </row>
    <row r="44" spans="1:27" x14ac:dyDescent="0.45">
      <c r="A44">
        <v>2005</v>
      </c>
      <c r="B44">
        <v>2.1448900000000002</v>
      </c>
      <c r="C44">
        <f t="shared" si="3"/>
        <v>1.2120967240629079</v>
      </c>
      <c r="D44">
        <v>1.9164100874166703</v>
      </c>
      <c r="E44">
        <f t="shared" si="4"/>
        <v>1.1772382831047408</v>
      </c>
    </row>
    <row r="45" spans="1:27" x14ac:dyDescent="0.45">
      <c r="A45">
        <v>2006</v>
      </c>
      <c r="B45">
        <v>2.2624900000000001</v>
      </c>
      <c r="C45">
        <f t="shared" si="3"/>
        <v>1.2785535469068756</v>
      </c>
      <c r="D45">
        <v>2.0102201868485134</v>
      </c>
      <c r="E45">
        <f t="shared" si="4"/>
        <v>1.2348652185493865</v>
      </c>
    </row>
    <row r="46" spans="1:27" x14ac:dyDescent="0.45">
      <c r="A46">
        <v>2007</v>
      </c>
      <c r="B46">
        <v>2.4019599999999999</v>
      </c>
      <c r="C46">
        <f t="shared" si="3"/>
        <v>1.3573693044072852</v>
      </c>
      <c r="D46">
        <v>2.1017529333487173</v>
      </c>
      <c r="E46">
        <f t="shared" si="4"/>
        <v>1.2910931908635046</v>
      </c>
    </row>
    <row r="47" spans="1:27" x14ac:dyDescent="0.45">
      <c r="A47">
        <v>2008</v>
      </c>
      <c r="B47">
        <v>2.5822099999999999</v>
      </c>
      <c r="C47">
        <f t="shared" si="3"/>
        <v>1.4592302084687239</v>
      </c>
      <c r="D47">
        <v>2.2032459568816156</v>
      </c>
      <c r="E47">
        <f t="shared" si="4"/>
        <v>1.3534396967369109</v>
      </c>
    </row>
    <row r="48" spans="1:27" x14ac:dyDescent="0.45">
      <c r="A48">
        <v>2009</v>
      </c>
      <c r="B48">
        <v>2.69747</v>
      </c>
      <c r="C48">
        <f t="shared" si="3"/>
        <v>1.5243646761642657</v>
      </c>
      <c r="D48">
        <v>2.288081124037058</v>
      </c>
      <c r="E48">
        <f t="shared" si="4"/>
        <v>1.4055533895131809</v>
      </c>
    </row>
    <row r="49" spans="1:5" x14ac:dyDescent="0.45">
      <c r="A49">
        <v>2010</v>
      </c>
      <c r="B49">
        <v>2.8012000000000001</v>
      </c>
      <c r="C49">
        <f t="shared" si="3"/>
        <v>1.5829834366541025</v>
      </c>
      <c r="D49">
        <v>2.3838606561641988</v>
      </c>
      <c r="E49">
        <f t="shared" si="4"/>
        <v>1.4643901346849437</v>
      </c>
    </row>
    <row r="50" spans="1:5" x14ac:dyDescent="0.45">
      <c r="A50">
        <v>2011</v>
      </c>
      <c r="B50">
        <v>2.92082</v>
      </c>
      <c r="C50">
        <f t="shared" si="3"/>
        <v>1.6505817797544036</v>
      </c>
      <c r="D50">
        <v>2.4583396488402216</v>
      </c>
      <c r="E50">
        <f t="shared" si="4"/>
        <v>1.51014209666897</v>
      </c>
    </row>
    <row r="51" spans="1:5" x14ac:dyDescent="0.45">
      <c r="A51">
        <v>2012</v>
      </c>
      <c r="B51">
        <v>3.0235699999999999</v>
      </c>
      <c r="C51">
        <f t="shared" si="3"/>
        <v>1.7086467333872069</v>
      </c>
      <c r="D51">
        <v>2.491044548391613</v>
      </c>
      <c r="E51">
        <f t="shared" si="4"/>
        <v>1.5302325042752529</v>
      </c>
    </row>
    <row r="52" spans="1:5" x14ac:dyDescent="0.45">
      <c r="A52">
        <v>2013</v>
      </c>
      <c r="B52">
        <v>3.0965099999999999</v>
      </c>
      <c r="C52">
        <f t="shared" si="3"/>
        <v>1.749865786603525</v>
      </c>
      <c r="D52">
        <v>2.5322028010435598</v>
      </c>
      <c r="E52">
        <f t="shared" si="4"/>
        <v>1.5555157518461755</v>
      </c>
    </row>
    <row r="53" spans="1:5" x14ac:dyDescent="0.45">
      <c r="A53">
        <v>2014</v>
      </c>
      <c r="B53">
        <v>3.1664500000000002</v>
      </c>
      <c r="C53">
        <f t="shared" si="3"/>
        <v>1.7893895127064769</v>
      </c>
      <c r="D53">
        <v>2.564296887391432</v>
      </c>
      <c r="E53">
        <f t="shared" si="4"/>
        <v>1.5752309408644694</v>
      </c>
    </row>
    <row r="54" spans="1:5" x14ac:dyDescent="0.45">
      <c r="A54">
        <v>2015</v>
      </c>
      <c r="B54">
        <v>3.1968000000000001</v>
      </c>
      <c r="C54">
        <f t="shared" si="3"/>
        <v>1.8065405720033683</v>
      </c>
      <c r="D54">
        <v>2.5980713384576282</v>
      </c>
      <c r="E54">
        <f t="shared" si="4"/>
        <v>1.5959783670270875</v>
      </c>
    </row>
    <row r="55" spans="1:5" x14ac:dyDescent="0.45">
      <c r="A55">
        <v>2016</v>
      </c>
      <c r="B55">
        <v>3.23828</v>
      </c>
      <c r="C55">
        <f t="shared" si="3"/>
        <v>1.8299812948908492</v>
      </c>
      <c r="D55">
        <v>2.6187221033691999</v>
      </c>
      <c r="E55">
        <f t="shared" si="4"/>
        <v>1.6086639979308934</v>
      </c>
    </row>
    <row r="56" spans="1:5" x14ac:dyDescent="0.45">
      <c r="A56">
        <v>2017</v>
      </c>
      <c r="B56">
        <v>3.2886199999999999</v>
      </c>
      <c r="C56">
        <f t="shared" si="3"/>
        <v>1.8584288838531393</v>
      </c>
      <c r="D56">
        <v>2.6611673369273277</v>
      </c>
      <c r="E56">
        <f t="shared" si="4"/>
        <v>1.6347378295226003</v>
      </c>
    </row>
    <row r="58" spans="1:5" x14ac:dyDescent="0.45">
      <c r="C58">
        <f>C56^(1/(COUNT(C39:C56)))</f>
        <v>1.0350290818250181</v>
      </c>
      <c r="E58">
        <f>E56^(1/(COUNT(E39:E56)))</f>
        <v>1.0276807662547023</v>
      </c>
    </row>
    <row r="60" spans="1:5" x14ac:dyDescent="0.45">
      <c r="C60">
        <f>C58-E58</f>
        <v>7.3483155703157887E-3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4162-A6C0-4861-84F4-E78C2F8C5979}">
  <dimension ref="B1:U37"/>
  <sheetViews>
    <sheetView topLeftCell="A22" workbookViewId="0">
      <selection activeCell="G15" sqref="G15"/>
    </sheetView>
  </sheetViews>
  <sheetFormatPr defaultRowHeight="14.25" x14ac:dyDescent="0.45"/>
  <sheetData>
    <row r="1" spans="2:21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133</v>
      </c>
      <c r="T1" t="s">
        <v>134</v>
      </c>
      <c r="U1" t="s">
        <v>135</v>
      </c>
    </row>
    <row r="2" spans="2:21" x14ac:dyDescent="0.45"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37</v>
      </c>
      <c r="M2" t="s">
        <v>101</v>
      </c>
      <c r="N2" t="s">
        <v>102</v>
      </c>
      <c r="O2" t="s">
        <v>103</v>
      </c>
      <c r="P2" t="s">
        <v>38</v>
      </c>
      <c r="Q2" t="s">
        <v>104</v>
      </c>
      <c r="R2" t="s">
        <v>39</v>
      </c>
      <c r="S2" t="s">
        <v>105</v>
      </c>
      <c r="T2" t="s">
        <v>106</v>
      </c>
      <c r="U2" t="s">
        <v>107</v>
      </c>
    </row>
    <row r="3" spans="2:21" x14ac:dyDescent="0.45">
      <c r="B3">
        <v>44950.3</v>
      </c>
      <c r="C3">
        <v>6877.9</v>
      </c>
      <c r="D3">
        <v>24652.2</v>
      </c>
      <c r="E3">
        <v>12714.7</v>
      </c>
      <c r="F3">
        <v>16070.5</v>
      </c>
      <c r="G3">
        <v>49389.9</v>
      </c>
      <c r="H3">
        <v>0</v>
      </c>
      <c r="I3">
        <v>4590.1000000000004</v>
      </c>
      <c r="J3">
        <v>8551.7000000000007</v>
      </c>
      <c r="K3">
        <v>16683.5</v>
      </c>
      <c r="L3">
        <v>15750.4</v>
      </c>
      <c r="M3">
        <v>7464.9</v>
      </c>
      <c r="N3">
        <v>24279.9</v>
      </c>
      <c r="O3">
        <v>6416.1</v>
      </c>
      <c r="P3">
        <v>2499.1</v>
      </c>
      <c r="Q3">
        <v>21603.8</v>
      </c>
      <c r="R3">
        <v>13667.9</v>
      </c>
      <c r="S3">
        <v>28024.1</v>
      </c>
      <c r="T3">
        <v>39981.599999999999</v>
      </c>
      <c r="U3">
        <v>2927.2</v>
      </c>
    </row>
    <row r="4" spans="2:21" x14ac:dyDescent="0.45">
      <c r="B4">
        <v>44892.5</v>
      </c>
      <c r="C4">
        <v>6628.1</v>
      </c>
      <c r="D4">
        <v>24687</v>
      </c>
      <c r="E4">
        <v>12574.3</v>
      </c>
      <c r="F4">
        <v>16982.2</v>
      </c>
      <c r="G4">
        <v>51014.400000000001</v>
      </c>
      <c r="H4">
        <v>0</v>
      </c>
      <c r="I4">
        <v>4730</v>
      </c>
      <c r="J4">
        <v>8909.7999999999993</v>
      </c>
      <c r="K4">
        <v>16468.099999999999</v>
      </c>
      <c r="L4">
        <v>16630.5</v>
      </c>
      <c r="M4">
        <v>5810.1</v>
      </c>
      <c r="N4">
        <v>25056.2</v>
      </c>
      <c r="O4">
        <v>6500.7</v>
      </c>
      <c r="P4">
        <v>2622</v>
      </c>
      <c r="Q4">
        <v>21862.7</v>
      </c>
      <c r="R4">
        <v>14469.2</v>
      </c>
      <c r="S4">
        <v>27287.5</v>
      </c>
      <c r="T4">
        <v>45742.3</v>
      </c>
      <c r="U4">
        <v>3001.2</v>
      </c>
    </row>
    <row r="5" spans="2:21" x14ac:dyDescent="0.45">
      <c r="B5">
        <v>45564.5</v>
      </c>
      <c r="C5">
        <v>6733.9</v>
      </c>
      <c r="D5">
        <v>24542.1</v>
      </c>
      <c r="E5">
        <v>12867.4</v>
      </c>
      <c r="F5">
        <v>18068.7</v>
      </c>
      <c r="G5">
        <v>52359.5</v>
      </c>
      <c r="H5">
        <v>0</v>
      </c>
      <c r="I5">
        <v>4966.2</v>
      </c>
      <c r="J5">
        <v>8976.7999999999993</v>
      </c>
      <c r="K5">
        <v>17146.2</v>
      </c>
      <c r="L5">
        <v>16973.599999999999</v>
      </c>
      <c r="M5">
        <v>5721.9</v>
      </c>
      <c r="N5">
        <v>25538.799999999999</v>
      </c>
      <c r="O5">
        <v>6762.8</v>
      </c>
      <c r="P5">
        <v>2765.6</v>
      </c>
      <c r="Q5">
        <v>23162.3</v>
      </c>
      <c r="R5">
        <v>14312.2</v>
      </c>
      <c r="S5">
        <v>27989.1</v>
      </c>
      <c r="T5">
        <v>48369.3</v>
      </c>
      <c r="U5">
        <v>3491.1</v>
      </c>
    </row>
    <row r="6" spans="2:21" x14ac:dyDescent="0.45">
      <c r="B6">
        <v>45367.8</v>
      </c>
      <c r="C6">
        <v>6798.8</v>
      </c>
      <c r="D6">
        <v>24476.799999999999</v>
      </c>
      <c r="E6">
        <v>12903.3</v>
      </c>
      <c r="F6">
        <v>19258.900000000001</v>
      </c>
      <c r="G6">
        <v>53935.5</v>
      </c>
      <c r="H6">
        <v>0</v>
      </c>
      <c r="I6">
        <v>5208.8999999999996</v>
      </c>
      <c r="J6">
        <v>9168.9</v>
      </c>
      <c r="K6">
        <v>17659.8</v>
      </c>
      <c r="L6">
        <v>18322.099999999999</v>
      </c>
      <c r="M6">
        <v>7000.1</v>
      </c>
      <c r="N6">
        <v>25898.7</v>
      </c>
      <c r="O6">
        <v>7375.7</v>
      </c>
      <c r="P6">
        <v>2975.8</v>
      </c>
      <c r="Q6">
        <v>24814.2</v>
      </c>
      <c r="R6">
        <v>15202.5</v>
      </c>
      <c r="S6">
        <v>28928.9</v>
      </c>
      <c r="T6">
        <v>52442</v>
      </c>
      <c r="U6">
        <v>4247.3</v>
      </c>
    </row>
    <row r="7" spans="2:21" x14ac:dyDescent="0.45">
      <c r="B7">
        <v>46253.2</v>
      </c>
      <c r="C7">
        <v>7044.1</v>
      </c>
      <c r="D7">
        <v>24448</v>
      </c>
      <c r="E7">
        <v>12796.7</v>
      </c>
      <c r="F7">
        <v>20916.3</v>
      </c>
      <c r="G7">
        <v>55248.6</v>
      </c>
      <c r="H7">
        <v>0</v>
      </c>
      <c r="I7">
        <v>5134.5</v>
      </c>
      <c r="J7">
        <v>9813.4</v>
      </c>
      <c r="K7">
        <v>18147.5</v>
      </c>
      <c r="L7">
        <v>18779.900000000001</v>
      </c>
      <c r="M7">
        <v>8121.6</v>
      </c>
      <c r="N7">
        <v>26780.2</v>
      </c>
      <c r="O7">
        <v>7789.9</v>
      </c>
      <c r="P7">
        <v>3234.9</v>
      </c>
      <c r="Q7">
        <v>26671.200000000001</v>
      </c>
      <c r="R7">
        <v>16474.7</v>
      </c>
      <c r="S7">
        <v>30013.200000000001</v>
      </c>
      <c r="T7">
        <v>54978.2</v>
      </c>
      <c r="U7">
        <v>4694.2</v>
      </c>
    </row>
    <row r="8" spans="2:21" x14ac:dyDescent="0.45">
      <c r="B8">
        <v>46878.6</v>
      </c>
      <c r="C8">
        <v>7011.2</v>
      </c>
      <c r="D8">
        <v>23713.200000000001</v>
      </c>
      <c r="E8">
        <v>12358.1</v>
      </c>
      <c r="F8">
        <v>22199.200000000001</v>
      </c>
      <c r="G8">
        <v>56680.2</v>
      </c>
      <c r="H8">
        <v>0</v>
      </c>
      <c r="I8">
        <v>5467.7</v>
      </c>
      <c r="J8">
        <v>10009.5</v>
      </c>
      <c r="K8">
        <v>17470.3</v>
      </c>
      <c r="L8">
        <v>19389.7</v>
      </c>
      <c r="M8">
        <v>7695.2</v>
      </c>
      <c r="N8">
        <v>26710.1</v>
      </c>
      <c r="O8">
        <v>8371.9</v>
      </c>
      <c r="P8">
        <v>3384.4</v>
      </c>
      <c r="Q8">
        <v>27003.3</v>
      </c>
      <c r="R8">
        <v>16395.5</v>
      </c>
      <c r="S8">
        <v>29278.3</v>
      </c>
      <c r="T8">
        <v>56848.5</v>
      </c>
      <c r="U8">
        <v>4415</v>
      </c>
    </row>
    <row r="9" spans="2:21" x14ac:dyDescent="0.45">
      <c r="B9">
        <v>47956</v>
      </c>
      <c r="C9">
        <v>6890.3</v>
      </c>
      <c r="D9">
        <v>22222.6</v>
      </c>
      <c r="E9">
        <v>12799.8</v>
      </c>
      <c r="F9">
        <v>23270.1</v>
      </c>
      <c r="G9">
        <v>58105.8</v>
      </c>
      <c r="H9">
        <v>0</v>
      </c>
      <c r="I9">
        <v>5846.2</v>
      </c>
      <c r="J9">
        <v>10026.200000000001</v>
      </c>
      <c r="K9">
        <v>18216.3</v>
      </c>
      <c r="L9">
        <v>19835.099999999999</v>
      </c>
      <c r="M9">
        <v>7177.5</v>
      </c>
      <c r="N9">
        <v>27406.7</v>
      </c>
      <c r="O9">
        <v>9090.6</v>
      </c>
      <c r="P9">
        <v>3705.7</v>
      </c>
      <c r="Q9">
        <v>28016</v>
      </c>
      <c r="R9">
        <v>16553.2</v>
      </c>
      <c r="S9">
        <v>29549.9</v>
      </c>
      <c r="T9">
        <v>57927.1</v>
      </c>
      <c r="U9">
        <v>4075.7</v>
      </c>
    </row>
    <row r="10" spans="2:21" x14ac:dyDescent="0.45">
      <c r="B10">
        <v>48678.3</v>
      </c>
      <c r="C10">
        <v>7045</v>
      </c>
      <c r="D10">
        <v>20814.400000000001</v>
      </c>
      <c r="E10">
        <v>12379.6</v>
      </c>
      <c r="F10">
        <v>23685.3</v>
      </c>
      <c r="G10">
        <v>60414.5</v>
      </c>
      <c r="H10">
        <v>0</v>
      </c>
      <c r="I10">
        <v>5610.1</v>
      </c>
      <c r="J10">
        <v>10480.700000000001</v>
      </c>
      <c r="K10">
        <v>18735.8</v>
      </c>
      <c r="L10">
        <v>21256.5</v>
      </c>
      <c r="M10">
        <v>7656.8</v>
      </c>
      <c r="N10">
        <v>28235.599999999999</v>
      </c>
      <c r="O10">
        <v>9192.2999999999993</v>
      </c>
      <c r="P10">
        <v>4266.8</v>
      </c>
      <c r="Q10">
        <v>28778.400000000001</v>
      </c>
      <c r="R10">
        <v>16504.599999999999</v>
      </c>
      <c r="S10">
        <v>28639.8</v>
      </c>
      <c r="T10">
        <v>58183.9</v>
      </c>
      <c r="U10">
        <v>4166.8999999999996</v>
      </c>
    </row>
    <row r="11" spans="2:21" x14ac:dyDescent="0.45">
      <c r="B11">
        <v>49276.6</v>
      </c>
      <c r="C11">
        <v>7574.8</v>
      </c>
      <c r="D11">
        <v>19227</v>
      </c>
      <c r="E11">
        <v>12315</v>
      </c>
      <c r="F11">
        <v>24121.3</v>
      </c>
      <c r="G11">
        <v>63091.7</v>
      </c>
      <c r="H11">
        <v>0</v>
      </c>
      <c r="I11">
        <v>5648.1</v>
      </c>
      <c r="J11">
        <v>10420.5</v>
      </c>
      <c r="K11">
        <v>19142.7</v>
      </c>
      <c r="L11">
        <v>22099.3</v>
      </c>
      <c r="M11">
        <v>7673.4</v>
      </c>
      <c r="N11">
        <v>29038.2</v>
      </c>
      <c r="O11">
        <v>9068.6</v>
      </c>
      <c r="P11">
        <v>4767.2</v>
      </c>
      <c r="Q11">
        <v>30902</v>
      </c>
      <c r="R11">
        <v>16998.7</v>
      </c>
      <c r="S11">
        <v>30023.7</v>
      </c>
      <c r="T11">
        <v>56594.3</v>
      </c>
      <c r="U11">
        <v>4165.7</v>
      </c>
    </row>
    <row r="12" spans="2:21" x14ac:dyDescent="0.45">
      <c r="B12">
        <v>51516.2</v>
      </c>
      <c r="C12">
        <v>8297.5</v>
      </c>
      <c r="D12">
        <v>18052.900000000001</v>
      </c>
      <c r="E12">
        <v>12572.3</v>
      </c>
      <c r="F12">
        <v>24611.7</v>
      </c>
      <c r="G12">
        <v>65897.8</v>
      </c>
      <c r="H12">
        <v>0</v>
      </c>
      <c r="I12">
        <v>5716</v>
      </c>
      <c r="J12">
        <v>10874.9</v>
      </c>
      <c r="K12">
        <v>19661.2</v>
      </c>
      <c r="L12">
        <v>22152.6</v>
      </c>
      <c r="M12">
        <v>8718.2000000000007</v>
      </c>
      <c r="N12">
        <v>29644.3</v>
      </c>
      <c r="O12">
        <v>9363.2000000000007</v>
      </c>
      <c r="P12">
        <v>5249.8</v>
      </c>
      <c r="Q12">
        <v>33740.9</v>
      </c>
      <c r="R12">
        <v>17409.099999999999</v>
      </c>
      <c r="S12">
        <v>32625.9</v>
      </c>
      <c r="T12">
        <v>57938.2</v>
      </c>
      <c r="U12">
        <v>4641.6000000000004</v>
      </c>
    </row>
    <row r="13" spans="2:21" x14ac:dyDescent="0.45">
      <c r="B13">
        <v>52813.599999999999</v>
      </c>
      <c r="C13">
        <v>8198.9</v>
      </c>
      <c r="D13">
        <v>16796.8</v>
      </c>
      <c r="E13">
        <v>13130.8</v>
      </c>
      <c r="F13">
        <v>25109.1</v>
      </c>
      <c r="G13">
        <v>68473</v>
      </c>
      <c r="H13">
        <v>0</v>
      </c>
      <c r="I13">
        <v>5812.3</v>
      </c>
      <c r="J13">
        <v>11188.2</v>
      </c>
      <c r="K13">
        <v>19770.900000000001</v>
      </c>
      <c r="L13">
        <v>22209.5</v>
      </c>
      <c r="M13">
        <v>8855.1</v>
      </c>
      <c r="N13">
        <v>30110.3</v>
      </c>
      <c r="O13">
        <v>10482.4</v>
      </c>
      <c r="P13">
        <v>6076</v>
      </c>
      <c r="Q13">
        <v>36519.1</v>
      </c>
      <c r="R13">
        <v>17621.400000000001</v>
      </c>
      <c r="S13">
        <v>34527.4</v>
      </c>
      <c r="T13">
        <v>59156.2</v>
      </c>
      <c r="U13">
        <v>5164.3999999999996</v>
      </c>
    </row>
    <row r="14" spans="2:21" x14ac:dyDescent="0.45">
      <c r="B14">
        <v>52372.7</v>
      </c>
      <c r="C14">
        <v>8410.4</v>
      </c>
      <c r="D14">
        <v>17233.400000000001</v>
      </c>
      <c r="E14">
        <v>13275.4</v>
      </c>
      <c r="F14">
        <v>25698.2</v>
      </c>
      <c r="G14">
        <v>70573.2</v>
      </c>
      <c r="H14">
        <v>0</v>
      </c>
      <c r="I14">
        <v>6025</v>
      </c>
      <c r="J14">
        <v>11411</v>
      </c>
      <c r="K14">
        <v>19927.5</v>
      </c>
      <c r="L14">
        <v>22087.7</v>
      </c>
      <c r="M14">
        <v>10020.299999999999</v>
      </c>
      <c r="N14">
        <v>30175.5</v>
      </c>
      <c r="O14">
        <v>10721.6</v>
      </c>
      <c r="P14">
        <v>6865.1</v>
      </c>
      <c r="Q14">
        <v>39200</v>
      </c>
      <c r="R14">
        <v>18433.2</v>
      </c>
      <c r="S14">
        <v>33306.400000000001</v>
      </c>
      <c r="T14">
        <v>62534.8</v>
      </c>
      <c r="U14">
        <v>5936.8</v>
      </c>
    </row>
    <row r="15" spans="2:21" x14ac:dyDescent="0.45">
      <c r="B15">
        <v>54208.800000000003</v>
      </c>
      <c r="C15">
        <v>8925.1</v>
      </c>
      <c r="D15">
        <v>17361.8</v>
      </c>
      <c r="E15">
        <v>13550</v>
      </c>
      <c r="F15">
        <v>26449</v>
      </c>
      <c r="G15">
        <v>72818</v>
      </c>
      <c r="H15">
        <v>0</v>
      </c>
      <c r="I15">
        <v>6167.3</v>
      </c>
      <c r="J15">
        <v>12085.7</v>
      </c>
      <c r="K15">
        <v>20402.2</v>
      </c>
      <c r="L15">
        <v>21817.5</v>
      </c>
      <c r="M15">
        <v>12405.5</v>
      </c>
      <c r="N15">
        <v>31627</v>
      </c>
      <c r="O15">
        <v>10760.7</v>
      </c>
      <c r="P15">
        <v>7494.3</v>
      </c>
      <c r="Q15">
        <v>41789.599999999999</v>
      </c>
      <c r="R15">
        <v>19240.5</v>
      </c>
      <c r="S15">
        <v>35185.199999999997</v>
      </c>
      <c r="T15">
        <v>66589.5</v>
      </c>
      <c r="U15">
        <v>6582.4</v>
      </c>
    </row>
    <row r="16" spans="2:21" x14ac:dyDescent="0.45">
      <c r="B16">
        <v>54302</v>
      </c>
      <c r="C16">
        <v>9438.1</v>
      </c>
      <c r="D16">
        <v>17780.099999999999</v>
      </c>
      <c r="E16">
        <v>14459.1</v>
      </c>
      <c r="F16">
        <v>27336.6</v>
      </c>
      <c r="G16">
        <v>75364.600000000006</v>
      </c>
      <c r="H16">
        <v>0</v>
      </c>
      <c r="I16">
        <v>6456.1</v>
      </c>
      <c r="J16">
        <v>12661.3</v>
      </c>
      <c r="K16">
        <v>20643.5</v>
      </c>
      <c r="L16">
        <v>23630</v>
      </c>
      <c r="M16">
        <v>13614.2</v>
      </c>
      <c r="N16">
        <v>33500.699999999997</v>
      </c>
      <c r="O16">
        <v>11715.4</v>
      </c>
      <c r="P16">
        <v>8582.4</v>
      </c>
      <c r="Q16">
        <v>44270.3</v>
      </c>
      <c r="R16">
        <v>20194.3</v>
      </c>
      <c r="S16">
        <v>38708.800000000003</v>
      </c>
      <c r="T16">
        <v>72466.600000000006</v>
      </c>
      <c r="U16">
        <v>7408.1</v>
      </c>
    </row>
    <row r="17" spans="2:21" x14ac:dyDescent="0.45">
      <c r="B17">
        <v>55973.1</v>
      </c>
      <c r="C17">
        <v>10031.9</v>
      </c>
      <c r="D17">
        <v>17747.400000000001</v>
      </c>
      <c r="E17">
        <v>15133.5</v>
      </c>
      <c r="F17">
        <v>28343.5</v>
      </c>
      <c r="G17">
        <v>78218.3</v>
      </c>
      <c r="H17">
        <v>0</v>
      </c>
      <c r="I17">
        <v>6248.2</v>
      </c>
      <c r="J17">
        <v>13194.7</v>
      </c>
      <c r="K17">
        <v>22397.599999999999</v>
      </c>
      <c r="L17">
        <v>23928.7</v>
      </c>
      <c r="M17">
        <v>13561.3</v>
      </c>
      <c r="N17">
        <v>33548.400000000001</v>
      </c>
      <c r="O17">
        <v>12281.1</v>
      </c>
      <c r="P17">
        <v>9795</v>
      </c>
      <c r="Q17">
        <v>46458.400000000001</v>
      </c>
      <c r="R17">
        <v>21474</v>
      </c>
      <c r="S17">
        <v>40479.800000000003</v>
      </c>
      <c r="T17">
        <v>76818.399999999994</v>
      </c>
      <c r="U17">
        <v>7615.7</v>
      </c>
    </row>
    <row r="18" spans="2:21" x14ac:dyDescent="0.45">
      <c r="B18">
        <v>58198.7</v>
      </c>
      <c r="C18">
        <v>10362.6</v>
      </c>
      <c r="D18">
        <v>17152.599999999999</v>
      </c>
      <c r="E18">
        <v>15234.9</v>
      </c>
      <c r="F18">
        <v>29263</v>
      </c>
      <c r="G18">
        <v>80730.3</v>
      </c>
      <c r="H18">
        <v>0</v>
      </c>
      <c r="I18">
        <v>6409.2</v>
      </c>
      <c r="J18">
        <v>13576.9</v>
      </c>
      <c r="K18">
        <v>22936.1</v>
      </c>
      <c r="L18">
        <v>25705.7</v>
      </c>
      <c r="M18">
        <v>14225.3</v>
      </c>
      <c r="N18">
        <v>33605.800000000003</v>
      </c>
      <c r="O18">
        <v>13802.3</v>
      </c>
      <c r="P18">
        <v>11103.7</v>
      </c>
      <c r="Q18">
        <v>48304.800000000003</v>
      </c>
      <c r="R18">
        <v>21570.400000000001</v>
      </c>
      <c r="S18">
        <v>41112.1</v>
      </c>
      <c r="T18">
        <v>77956</v>
      </c>
      <c r="U18">
        <v>8407.1</v>
      </c>
    </row>
    <row r="19" spans="2:21" x14ac:dyDescent="0.45">
      <c r="B19">
        <v>60111.1</v>
      </c>
      <c r="C19">
        <v>10562.6</v>
      </c>
      <c r="D19">
        <v>16593.8</v>
      </c>
      <c r="E19">
        <v>15960.6</v>
      </c>
      <c r="F19">
        <v>29848.6</v>
      </c>
      <c r="G19">
        <v>83213.7</v>
      </c>
      <c r="H19">
        <v>0</v>
      </c>
      <c r="I19">
        <v>6444.8</v>
      </c>
      <c r="J19">
        <v>13735.5</v>
      </c>
      <c r="K19">
        <v>24461.9</v>
      </c>
      <c r="L19">
        <v>28136.1</v>
      </c>
      <c r="M19">
        <v>14245</v>
      </c>
      <c r="N19">
        <v>34319.9</v>
      </c>
      <c r="O19">
        <v>14368.8</v>
      </c>
      <c r="P19">
        <v>11858.8</v>
      </c>
      <c r="Q19">
        <v>50390.8</v>
      </c>
      <c r="R19">
        <v>23031.8</v>
      </c>
      <c r="S19">
        <v>40665.4</v>
      </c>
      <c r="T19">
        <v>79314.399999999994</v>
      </c>
      <c r="U19">
        <v>7662.6</v>
      </c>
    </row>
    <row r="20" spans="2:21" x14ac:dyDescent="0.45">
      <c r="B20">
        <v>61382.400000000001</v>
      </c>
      <c r="C20">
        <v>10952.9</v>
      </c>
      <c r="D20">
        <v>16612.599999999999</v>
      </c>
      <c r="E20">
        <v>17199.599999999999</v>
      </c>
      <c r="F20">
        <v>29834.799999999999</v>
      </c>
      <c r="G20">
        <v>86949.7</v>
      </c>
      <c r="H20">
        <v>0</v>
      </c>
      <c r="I20">
        <v>6432.6</v>
      </c>
      <c r="J20">
        <v>14168.6</v>
      </c>
      <c r="K20">
        <v>25841</v>
      </c>
      <c r="L20">
        <v>29784.2</v>
      </c>
      <c r="M20">
        <v>14680.8</v>
      </c>
      <c r="N20">
        <v>35696.5</v>
      </c>
      <c r="O20">
        <v>15132.2</v>
      </c>
      <c r="P20">
        <v>12684.9</v>
      </c>
      <c r="Q20">
        <v>54348.3</v>
      </c>
      <c r="R20">
        <v>22745.5</v>
      </c>
      <c r="S20">
        <v>42584.5</v>
      </c>
      <c r="T20">
        <v>81082</v>
      </c>
      <c r="U20">
        <v>7925.7</v>
      </c>
    </row>
    <row r="21" spans="2:21" x14ac:dyDescent="0.45">
      <c r="B21">
        <v>63611.7</v>
      </c>
      <c r="C21">
        <v>11226.7</v>
      </c>
      <c r="D21">
        <v>16381.3</v>
      </c>
      <c r="E21">
        <v>18427.5</v>
      </c>
      <c r="F21">
        <v>29929</v>
      </c>
      <c r="G21">
        <v>90948.7</v>
      </c>
      <c r="H21">
        <v>0</v>
      </c>
      <c r="I21">
        <v>6414</v>
      </c>
      <c r="J21">
        <v>14971.1</v>
      </c>
      <c r="K21">
        <v>27188.3</v>
      </c>
      <c r="L21">
        <v>31291</v>
      </c>
      <c r="M21">
        <v>16181</v>
      </c>
      <c r="N21">
        <v>36570.1</v>
      </c>
      <c r="O21">
        <v>16080.4</v>
      </c>
      <c r="P21">
        <v>13318.5</v>
      </c>
      <c r="Q21">
        <v>58950.7</v>
      </c>
      <c r="R21">
        <v>23478.799999999999</v>
      </c>
      <c r="S21">
        <v>44364.2</v>
      </c>
      <c r="T21">
        <v>86151.9</v>
      </c>
      <c r="U21">
        <v>10706.9</v>
      </c>
    </row>
    <row r="22" spans="2:21" x14ac:dyDescent="0.45">
      <c r="B22">
        <v>65857.8</v>
      </c>
      <c r="C22">
        <v>11999.2</v>
      </c>
      <c r="D22">
        <v>16784.7</v>
      </c>
      <c r="E22">
        <v>19915.599999999999</v>
      </c>
      <c r="F22">
        <v>29891.8</v>
      </c>
      <c r="G22">
        <v>95156.2</v>
      </c>
      <c r="H22">
        <v>0</v>
      </c>
      <c r="I22">
        <v>6470.7</v>
      </c>
      <c r="J22">
        <v>15111.6</v>
      </c>
      <c r="K22">
        <v>28730</v>
      </c>
      <c r="L22">
        <v>32645.7</v>
      </c>
      <c r="M22">
        <v>17048.400000000001</v>
      </c>
      <c r="N22">
        <v>38665.699999999997</v>
      </c>
      <c r="O22">
        <v>17093.7</v>
      </c>
      <c r="P22">
        <v>14399.3</v>
      </c>
      <c r="Q22">
        <v>62350.8</v>
      </c>
      <c r="R22">
        <v>23708.2</v>
      </c>
      <c r="S22">
        <v>44610.3</v>
      </c>
      <c r="T22">
        <v>91449.5</v>
      </c>
      <c r="U22">
        <v>12909</v>
      </c>
    </row>
    <row r="23" spans="2:21" x14ac:dyDescent="0.45">
      <c r="B23">
        <v>67383.5</v>
      </c>
      <c r="C23">
        <v>12353</v>
      </c>
      <c r="D23">
        <v>16285.6</v>
      </c>
      <c r="E23">
        <v>21262.3</v>
      </c>
      <c r="F23">
        <v>29692.9</v>
      </c>
      <c r="G23">
        <v>99329</v>
      </c>
      <c r="H23">
        <v>0</v>
      </c>
      <c r="I23">
        <v>6410</v>
      </c>
      <c r="J23">
        <v>15339.9</v>
      </c>
      <c r="K23">
        <v>28327.1</v>
      </c>
      <c r="L23">
        <v>33604.9</v>
      </c>
      <c r="M23">
        <v>17402.099999999999</v>
      </c>
      <c r="N23">
        <v>37896.199999999997</v>
      </c>
      <c r="O23">
        <v>17711.5</v>
      </c>
      <c r="P23">
        <v>15443.1</v>
      </c>
      <c r="Q23">
        <v>65229.1</v>
      </c>
      <c r="R23">
        <v>24787.599999999999</v>
      </c>
      <c r="S23">
        <v>45473.9</v>
      </c>
      <c r="T23">
        <v>97816.2</v>
      </c>
      <c r="U23">
        <v>13350.9</v>
      </c>
    </row>
    <row r="24" spans="2:21" x14ac:dyDescent="0.45">
      <c r="B24">
        <v>68804.800000000003</v>
      </c>
      <c r="C24">
        <v>13152.1</v>
      </c>
      <c r="D24">
        <v>15938.1</v>
      </c>
      <c r="E24">
        <v>23310</v>
      </c>
      <c r="F24">
        <v>30291.5</v>
      </c>
      <c r="G24">
        <v>102502.7</v>
      </c>
      <c r="H24">
        <v>0</v>
      </c>
      <c r="I24">
        <v>6584.7</v>
      </c>
      <c r="J24">
        <v>15764.2</v>
      </c>
      <c r="K24">
        <v>30772.3</v>
      </c>
      <c r="L24">
        <v>35692.199999999997</v>
      </c>
      <c r="M24">
        <v>18608.8</v>
      </c>
      <c r="N24">
        <v>39732</v>
      </c>
      <c r="O24">
        <v>20031.099999999999</v>
      </c>
      <c r="P24">
        <v>16047.1</v>
      </c>
      <c r="Q24">
        <v>69583.199999999997</v>
      </c>
      <c r="R24">
        <v>25856.5</v>
      </c>
      <c r="S24">
        <v>48137.4</v>
      </c>
      <c r="T24">
        <v>105048.3</v>
      </c>
      <c r="U24">
        <v>15035.2</v>
      </c>
    </row>
    <row r="25" spans="2:21" x14ac:dyDescent="0.45">
      <c r="B25">
        <v>70680</v>
      </c>
      <c r="C25">
        <v>13778.9</v>
      </c>
      <c r="D25">
        <v>15166.2</v>
      </c>
      <c r="E25">
        <v>24916</v>
      </c>
      <c r="F25">
        <v>31056.2</v>
      </c>
      <c r="G25">
        <v>105445.5</v>
      </c>
      <c r="H25">
        <v>0</v>
      </c>
      <c r="I25">
        <v>6375.2</v>
      </c>
      <c r="J25">
        <v>16279.6</v>
      </c>
      <c r="K25">
        <v>33100.800000000003</v>
      </c>
      <c r="L25">
        <v>38136.800000000003</v>
      </c>
      <c r="M25">
        <v>20669.3</v>
      </c>
      <c r="N25">
        <v>41551.199999999997</v>
      </c>
      <c r="O25">
        <v>23097.1</v>
      </c>
      <c r="P25">
        <v>16695.599999999999</v>
      </c>
      <c r="Q25">
        <v>74537.899999999994</v>
      </c>
      <c r="R25">
        <v>26433.599999999999</v>
      </c>
      <c r="S25">
        <v>48704.1</v>
      </c>
      <c r="T25">
        <v>111547.7</v>
      </c>
      <c r="U25">
        <v>18933.599999999999</v>
      </c>
    </row>
    <row r="26" spans="2:21" x14ac:dyDescent="0.45">
      <c r="B26">
        <v>72368.800000000003</v>
      </c>
      <c r="C26">
        <v>14364.7</v>
      </c>
      <c r="D26">
        <v>14784.5</v>
      </c>
      <c r="E26">
        <v>26230.9</v>
      </c>
      <c r="F26">
        <v>31911.7</v>
      </c>
      <c r="G26">
        <v>108236.9</v>
      </c>
      <c r="H26">
        <v>0</v>
      </c>
      <c r="I26">
        <v>6507.9</v>
      </c>
      <c r="J26">
        <v>16650.400000000001</v>
      </c>
      <c r="K26">
        <v>34077.1</v>
      </c>
      <c r="L26">
        <v>40509.4</v>
      </c>
      <c r="M26">
        <v>15964.2</v>
      </c>
      <c r="N26">
        <v>41498.699999999997</v>
      </c>
      <c r="O26">
        <v>22680.400000000001</v>
      </c>
      <c r="P26">
        <v>17293.7</v>
      </c>
      <c r="Q26">
        <v>75672.899999999994</v>
      </c>
      <c r="R26">
        <v>27816.5</v>
      </c>
      <c r="S26">
        <v>48619.199999999997</v>
      </c>
      <c r="T26">
        <v>107356.9</v>
      </c>
      <c r="U26">
        <v>18928.900000000001</v>
      </c>
    </row>
    <row r="27" spans="2:21" x14ac:dyDescent="0.45">
      <c r="B27">
        <v>73723.899999999994</v>
      </c>
      <c r="C27">
        <v>14907.8</v>
      </c>
      <c r="D27">
        <v>14347.9</v>
      </c>
      <c r="E27">
        <v>27943.5</v>
      </c>
      <c r="F27">
        <v>32813</v>
      </c>
      <c r="G27">
        <v>110936.7</v>
      </c>
      <c r="H27">
        <v>0</v>
      </c>
      <c r="I27">
        <v>6905</v>
      </c>
      <c r="J27">
        <v>16925.5</v>
      </c>
      <c r="K27">
        <v>34850.9</v>
      </c>
      <c r="L27">
        <v>42396.6</v>
      </c>
      <c r="M27">
        <v>17195.7</v>
      </c>
      <c r="N27">
        <v>43357.8</v>
      </c>
      <c r="O27">
        <v>22467.200000000001</v>
      </c>
      <c r="P27">
        <v>17499.5</v>
      </c>
      <c r="Q27">
        <v>78945.899999999994</v>
      </c>
      <c r="R27">
        <v>29883.3</v>
      </c>
      <c r="S27">
        <v>50722.1</v>
      </c>
      <c r="T27">
        <v>110001.8</v>
      </c>
      <c r="U27">
        <v>23174.6</v>
      </c>
    </row>
    <row r="28" spans="2:21" x14ac:dyDescent="0.45">
      <c r="B28">
        <v>75340</v>
      </c>
      <c r="C28">
        <v>15555</v>
      </c>
      <c r="D28">
        <v>13472</v>
      </c>
      <c r="E28">
        <v>29034</v>
      </c>
      <c r="F28">
        <v>33749</v>
      </c>
      <c r="G28">
        <v>113690</v>
      </c>
      <c r="H28">
        <v>0</v>
      </c>
      <c r="I28">
        <v>7345</v>
      </c>
      <c r="J28">
        <v>17062</v>
      </c>
      <c r="K28">
        <v>36262</v>
      </c>
      <c r="L28">
        <v>44635</v>
      </c>
      <c r="M28">
        <v>17647</v>
      </c>
      <c r="N28">
        <v>46364</v>
      </c>
      <c r="O28">
        <v>25429</v>
      </c>
      <c r="P28">
        <v>18749</v>
      </c>
      <c r="Q28">
        <v>84923</v>
      </c>
      <c r="R28">
        <v>31009</v>
      </c>
      <c r="S28">
        <v>52776</v>
      </c>
      <c r="T28">
        <v>112075</v>
      </c>
      <c r="U28">
        <v>27065</v>
      </c>
    </row>
    <row r="29" spans="2:21" x14ac:dyDescent="0.45">
      <c r="B29">
        <v>77545.100000000006</v>
      </c>
      <c r="C29">
        <v>16296.4</v>
      </c>
      <c r="D29">
        <v>12854.5</v>
      </c>
      <c r="E29">
        <v>29520.799999999999</v>
      </c>
      <c r="F29">
        <v>34800.9</v>
      </c>
      <c r="G29">
        <v>116131.9</v>
      </c>
      <c r="H29">
        <v>0</v>
      </c>
      <c r="I29">
        <v>7660.4</v>
      </c>
      <c r="J29">
        <v>16264.2</v>
      </c>
      <c r="K29">
        <v>37895.5</v>
      </c>
      <c r="L29">
        <v>47139.199999999997</v>
      </c>
      <c r="M29">
        <v>18931.400000000001</v>
      </c>
      <c r="N29">
        <v>47196.800000000003</v>
      </c>
      <c r="O29">
        <v>26673.5</v>
      </c>
      <c r="P29">
        <v>19610.599999999999</v>
      </c>
      <c r="Q29">
        <v>89751.6</v>
      </c>
      <c r="R29">
        <v>32131.7</v>
      </c>
      <c r="S29">
        <v>53955.8</v>
      </c>
      <c r="T29">
        <v>113800.6</v>
      </c>
      <c r="U29">
        <v>29353.4</v>
      </c>
    </row>
    <row r="30" spans="2:21" x14ac:dyDescent="0.45">
      <c r="B30">
        <v>79900.3</v>
      </c>
      <c r="C30">
        <v>16201.3</v>
      </c>
      <c r="D30">
        <v>12586.7</v>
      </c>
      <c r="E30">
        <v>30439.1</v>
      </c>
      <c r="F30">
        <v>35956.5</v>
      </c>
      <c r="G30">
        <v>118128.4</v>
      </c>
      <c r="H30">
        <v>0</v>
      </c>
      <c r="I30">
        <v>7809.3</v>
      </c>
      <c r="J30">
        <v>15416.2</v>
      </c>
      <c r="K30">
        <v>38978.400000000001</v>
      </c>
      <c r="L30">
        <v>50737.599999999999</v>
      </c>
      <c r="M30">
        <v>21551.1</v>
      </c>
      <c r="N30">
        <v>48030.5</v>
      </c>
      <c r="O30">
        <v>26483</v>
      </c>
      <c r="P30">
        <v>19588.400000000001</v>
      </c>
      <c r="Q30">
        <v>88559.9</v>
      </c>
      <c r="R30">
        <v>33178.199999999997</v>
      </c>
      <c r="S30">
        <v>53961</v>
      </c>
      <c r="T30">
        <v>115015.3</v>
      </c>
      <c r="U30">
        <v>30665</v>
      </c>
    </row>
    <row r="31" spans="2:21" x14ac:dyDescent="0.45">
      <c r="B31">
        <v>82259.199999999997</v>
      </c>
      <c r="C31">
        <v>16423.5</v>
      </c>
      <c r="D31">
        <v>12171.7</v>
      </c>
      <c r="E31">
        <v>32256.2</v>
      </c>
      <c r="F31">
        <v>37443.5</v>
      </c>
      <c r="G31">
        <v>119709.7</v>
      </c>
      <c r="H31">
        <v>0</v>
      </c>
      <c r="I31">
        <v>8130.4</v>
      </c>
      <c r="J31">
        <v>15246.2</v>
      </c>
      <c r="K31">
        <v>40490.199999999997</v>
      </c>
      <c r="L31">
        <v>51841.7</v>
      </c>
      <c r="M31">
        <v>22177.8</v>
      </c>
      <c r="N31">
        <v>48338.9</v>
      </c>
      <c r="O31">
        <v>24843</v>
      </c>
      <c r="P31">
        <v>22022.400000000001</v>
      </c>
      <c r="Q31">
        <v>89731.4</v>
      </c>
      <c r="R31">
        <v>33966.1</v>
      </c>
      <c r="S31">
        <v>55741.7</v>
      </c>
      <c r="T31">
        <v>119875.5</v>
      </c>
      <c r="U31">
        <v>30151.200000000001</v>
      </c>
    </row>
    <row r="32" spans="2:21" x14ac:dyDescent="0.45">
      <c r="B32">
        <v>82642.2</v>
      </c>
      <c r="C32">
        <v>16944.400000000001</v>
      </c>
      <c r="D32">
        <v>10917.9</v>
      </c>
      <c r="E32">
        <v>32980.800000000003</v>
      </c>
      <c r="F32">
        <v>38453.9</v>
      </c>
      <c r="G32">
        <v>121979.5</v>
      </c>
      <c r="H32">
        <v>0</v>
      </c>
      <c r="I32">
        <v>8347.1</v>
      </c>
      <c r="J32">
        <v>15377.4</v>
      </c>
      <c r="K32">
        <v>42977.3</v>
      </c>
      <c r="L32">
        <v>53511.199999999997</v>
      </c>
      <c r="M32">
        <v>22892.6</v>
      </c>
      <c r="N32">
        <v>48176.5</v>
      </c>
      <c r="O32">
        <v>24222.799999999999</v>
      </c>
      <c r="P32">
        <v>24690.2</v>
      </c>
      <c r="Q32">
        <v>93352</v>
      </c>
      <c r="R32">
        <v>34345.800000000003</v>
      </c>
      <c r="S32">
        <v>58325.5</v>
      </c>
      <c r="T32">
        <v>123064.8</v>
      </c>
      <c r="U32">
        <v>28385.200000000001</v>
      </c>
    </row>
    <row r="33" spans="2:21" x14ac:dyDescent="0.45">
      <c r="B33">
        <v>86233.2</v>
      </c>
      <c r="C33">
        <v>17107.099999999999</v>
      </c>
      <c r="D33">
        <v>10226.799999999999</v>
      </c>
      <c r="E33">
        <v>35178.199999999997</v>
      </c>
      <c r="F33">
        <v>39575.800000000003</v>
      </c>
      <c r="G33">
        <v>124539</v>
      </c>
      <c r="H33">
        <v>0</v>
      </c>
      <c r="I33">
        <v>8558.2000000000007</v>
      </c>
      <c r="J33">
        <v>15716</v>
      </c>
      <c r="K33">
        <v>44596.800000000003</v>
      </c>
      <c r="L33">
        <v>55010.8</v>
      </c>
      <c r="M33">
        <v>24040.1</v>
      </c>
      <c r="N33">
        <v>47539.199999999997</v>
      </c>
      <c r="O33">
        <v>24613.5</v>
      </c>
      <c r="P33">
        <v>28185.7</v>
      </c>
      <c r="Q33">
        <v>95444.800000000003</v>
      </c>
      <c r="R33">
        <v>34889.199999999997</v>
      </c>
      <c r="S33">
        <v>58719.6</v>
      </c>
      <c r="T33">
        <v>127735.9</v>
      </c>
      <c r="U33">
        <v>28733.4</v>
      </c>
    </row>
    <row r="34" spans="2:21" x14ac:dyDescent="0.45">
      <c r="B34">
        <v>87696.4</v>
      </c>
      <c r="C34">
        <v>17556</v>
      </c>
      <c r="D34">
        <v>9629.7999999999993</v>
      </c>
      <c r="E34">
        <v>36128.300000000003</v>
      </c>
      <c r="F34">
        <v>40338.800000000003</v>
      </c>
      <c r="G34">
        <v>127734.39999999999</v>
      </c>
      <c r="H34">
        <v>0</v>
      </c>
      <c r="I34">
        <v>8697.4</v>
      </c>
      <c r="J34">
        <v>16159.1</v>
      </c>
      <c r="K34">
        <v>45735.6</v>
      </c>
      <c r="L34">
        <v>57258.1</v>
      </c>
      <c r="M34">
        <v>24408.400000000001</v>
      </c>
      <c r="N34">
        <v>47849.599999999999</v>
      </c>
      <c r="O34">
        <v>25210.9</v>
      </c>
      <c r="P34">
        <v>31065.200000000001</v>
      </c>
      <c r="Q34">
        <v>96601.9</v>
      </c>
      <c r="R34">
        <v>35466.300000000003</v>
      </c>
      <c r="S34">
        <v>59930.9</v>
      </c>
      <c r="T34">
        <v>132109</v>
      </c>
      <c r="U34">
        <v>31084.799999999999</v>
      </c>
    </row>
    <row r="35" spans="2:21" x14ac:dyDescent="0.45">
      <c r="B35">
        <v>91503.7</v>
      </c>
      <c r="C35">
        <v>17836.099999999999</v>
      </c>
      <c r="D35">
        <v>9708.4</v>
      </c>
      <c r="E35">
        <v>37638.9</v>
      </c>
      <c r="F35">
        <v>40565.4</v>
      </c>
      <c r="G35">
        <v>131499.79999999999</v>
      </c>
      <c r="H35">
        <v>0</v>
      </c>
      <c r="I35">
        <v>8847.7999999999993</v>
      </c>
      <c r="J35">
        <v>16102.2</v>
      </c>
      <c r="K35">
        <v>47201.5</v>
      </c>
      <c r="L35">
        <v>59166.6</v>
      </c>
      <c r="M35">
        <v>24491.5</v>
      </c>
      <c r="N35">
        <v>48583.1</v>
      </c>
      <c r="O35">
        <v>25764.3</v>
      </c>
      <c r="P35">
        <v>32778.199999999997</v>
      </c>
      <c r="Q35">
        <v>100064.5</v>
      </c>
      <c r="R35">
        <v>36248.9</v>
      </c>
      <c r="S35">
        <v>61835.9</v>
      </c>
      <c r="T35">
        <v>136199.70000000001</v>
      </c>
      <c r="U35">
        <v>31999.1</v>
      </c>
    </row>
    <row r="37" spans="2:21" x14ac:dyDescent="0.45">
      <c r="G37">
        <f>(J35)/SUM(F35:K35)</f>
        <v>6.5934065934065936E-2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24C0-0714-4B5B-9549-4DF8B3886412}">
  <dimension ref="A1:M35"/>
  <sheetViews>
    <sheetView workbookViewId="0">
      <selection activeCell="F17" sqref="F17"/>
    </sheetView>
  </sheetViews>
  <sheetFormatPr defaultRowHeight="14.25" x14ac:dyDescent="0.45"/>
  <sheetData>
    <row r="1" spans="1:13" x14ac:dyDescent="0.4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</row>
    <row r="2" spans="1:13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</row>
    <row r="3" spans="1:13" x14ac:dyDescent="0.45">
      <c r="A3">
        <v>1985</v>
      </c>
      <c r="B3">
        <v>-0.56418000000000001</v>
      </c>
      <c r="C3">
        <v>-1.07609</v>
      </c>
      <c r="D3">
        <v>-3.3360000000000001E-2</v>
      </c>
      <c r="E3">
        <v>-1.2743899999999999</v>
      </c>
      <c r="F3">
        <v>-0.20580000000000001</v>
      </c>
      <c r="G3">
        <v>-0.48964000000000002</v>
      </c>
      <c r="H3">
        <v>-0.20907000000000001</v>
      </c>
      <c r="I3">
        <v>-4.1871900000000002</v>
      </c>
      <c r="J3">
        <v>-0.87209000000000003</v>
      </c>
      <c r="K3">
        <v>-9.8900000000000002E-2</v>
      </c>
      <c r="L3">
        <v>-1.7897799999999999</v>
      </c>
      <c r="M3">
        <v>-3.2006600000000001</v>
      </c>
    </row>
    <row r="4" spans="1:13" x14ac:dyDescent="0.45">
      <c r="A4">
        <v>1986</v>
      </c>
      <c r="B4">
        <v>-0.56706999999999996</v>
      </c>
      <c r="C4">
        <v>-1.09507</v>
      </c>
      <c r="D4">
        <v>-3.5110000000000002E-2</v>
      </c>
      <c r="E4">
        <v>-1.3059400000000001</v>
      </c>
      <c r="F4">
        <v>-0.20569999999999999</v>
      </c>
      <c r="G4">
        <v>-0.50648000000000004</v>
      </c>
      <c r="H4">
        <v>-0.20893</v>
      </c>
      <c r="I4">
        <v>-3.4211100000000001</v>
      </c>
      <c r="J4">
        <v>-0.87456</v>
      </c>
      <c r="K4">
        <v>-0.10067</v>
      </c>
      <c r="L4">
        <v>-1.7955000000000001</v>
      </c>
      <c r="M4">
        <v>-2.8718400000000002</v>
      </c>
    </row>
    <row r="5" spans="1:13" x14ac:dyDescent="0.45">
      <c r="A5">
        <v>1987</v>
      </c>
      <c r="B5">
        <v>-0.56386000000000003</v>
      </c>
      <c r="C5">
        <v>-1.1223799999999999</v>
      </c>
      <c r="D5">
        <v>-3.7310000000000003E-2</v>
      </c>
      <c r="E5">
        <v>-1.3660300000000001</v>
      </c>
      <c r="F5">
        <v>-0.20884</v>
      </c>
      <c r="G5">
        <v>-0.49875000000000003</v>
      </c>
      <c r="H5">
        <v>-0.20724000000000001</v>
      </c>
      <c r="I5">
        <v>-3.7793600000000001</v>
      </c>
      <c r="J5">
        <v>-0.83016999999999996</v>
      </c>
      <c r="K5">
        <v>-0.10463</v>
      </c>
      <c r="L5">
        <v>-1.8130200000000001</v>
      </c>
      <c r="M5">
        <v>-2.1473399999999998</v>
      </c>
    </row>
    <row r="6" spans="1:13" x14ac:dyDescent="0.45">
      <c r="A6">
        <v>1988</v>
      </c>
      <c r="B6">
        <v>-0.60596000000000005</v>
      </c>
      <c r="C6">
        <v>-1.0902400000000001</v>
      </c>
      <c r="D6">
        <v>-4.2459999999999998E-2</v>
      </c>
      <c r="E6">
        <v>-1.4749399999999999</v>
      </c>
      <c r="F6">
        <v>-0.21289</v>
      </c>
      <c r="G6">
        <v>-0.50702000000000003</v>
      </c>
      <c r="H6">
        <v>-0.20177999999999999</v>
      </c>
      <c r="I6">
        <v>-3.4276300000000002</v>
      </c>
      <c r="J6">
        <v>-0.77109000000000005</v>
      </c>
      <c r="K6">
        <v>-0.11186</v>
      </c>
      <c r="L6">
        <v>-1.80596</v>
      </c>
      <c r="M6">
        <v>-1.3792199999999999</v>
      </c>
    </row>
    <row r="7" spans="1:13" x14ac:dyDescent="0.45">
      <c r="A7">
        <v>1989</v>
      </c>
      <c r="B7">
        <v>-0.62090000000000001</v>
      </c>
      <c r="C7">
        <v>-1.0810200000000001</v>
      </c>
      <c r="D7">
        <v>-4.9239999999999999E-2</v>
      </c>
      <c r="E7">
        <v>-1.5012300000000001</v>
      </c>
      <c r="F7">
        <v>-0.21357000000000001</v>
      </c>
      <c r="G7">
        <v>-0.51944000000000001</v>
      </c>
      <c r="H7">
        <v>-0.20061000000000001</v>
      </c>
      <c r="I7">
        <v>-2.5622199999999999</v>
      </c>
      <c r="J7">
        <v>-0.71904999999999997</v>
      </c>
      <c r="K7">
        <v>-0.11909</v>
      </c>
      <c r="L7">
        <v>-1.81402</v>
      </c>
      <c r="M7">
        <v>-1.46208</v>
      </c>
    </row>
    <row r="8" spans="1:13" x14ac:dyDescent="0.45">
      <c r="A8">
        <v>1990</v>
      </c>
      <c r="B8">
        <v>-0.59992999999999996</v>
      </c>
      <c r="C8">
        <v>-1.1469199999999999</v>
      </c>
      <c r="D8">
        <v>-4.9399999999999999E-2</v>
      </c>
      <c r="E8">
        <v>-1.45733</v>
      </c>
      <c r="F8">
        <v>-0.21293999999999999</v>
      </c>
      <c r="G8">
        <v>-0.53546000000000005</v>
      </c>
      <c r="H8">
        <v>-0.20280999999999999</v>
      </c>
      <c r="I8">
        <v>-2.3658800000000002</v>
      </c>
      <c r="J8">
        <v>-0.72855999999999999</v>
      </c>
      <c r="K8">
        <v>-0.12573000000000001</v>
      </c>
      <c r="L8">
        <v>-1.81856</v>
      </c>
      <c r="M8">
        <v>-1.6788799999999999</v>
      </c>
    </row>
    <row r="9" spans="1:13" x14ac:dyDescent="0.45">
      <c r="A9">
        <v>1991</v>
      </c>
      <c r="B9">
        <v>-0.60348000000000002</v>
      </c>
      <c r="C9">
        <v>-1.1688700000000001</v>
      </c>
      <c r="D9">
        <v>-5.4039999999999998E-2</v>
      </c>
      <c r="E9">
        <v>-1.47868</v>
      </c>
      <c r="F9">
        <v>-0.21243000000000001</v>
      </c>
      <c r="G9">
        <v>-0.56701999999999997</v>
      </c>
      <c r="H9">
        <v>-0.19649</v>
      </c>
      <c r="I9">
        <v>-2.4751799999999999</v>
      </c>
      <c r="J9">
        <v>-0.71662000000000003</v>
      </c>
      <c r="K9">
        <v>-0.13328999999999999</v>
      </c>
      <c r="L9">
        <v>-1.82707</v>
      </c>
      <c r="M9">
        <v>-1.6119300000000001</v>
      </c>
    </row>
    <row r="10" spans="1:13" x14ac:dyDescent="0.45">
      <c r="A10">
        <v>1992</v>
      </c>
      <c r="B10">
        <v>-0.60313000000000005</v>
      </c>
      <c r="C10">
        <v>-1.1646099999999999</v>
      </c>
      <c r="D10">
        <v>-6.6059999999999994E-2</v>
      </c>
      <c r="E10">
        <v>-1.49061</v>
      </c>
      <c r="F10">
        <v>-0.21023</v>
      </c>
      <c r="G10">
        <v>-0.53593000000000002</v>
      </c>
      <c r="H10">
        <v>-0.19300999999999999</v>
      </c>
      <c r="I10">
        <v>-2.1657199999999999</v>
      </c>
      <c r="J10">
        <v>-0.71289999999999998</v>
      </c>
      <c r="K10">
        <v>-0.14072999999999999</v>
      </c>
      <c r="L10">
        <v>-1.83036</v>
      </c>
      <c r="M10">
        <v>-1.94042</v>
      </c>
    </row>
    <row r="11" spans="1:13" x14ac:dyDescent="0.45">
      <c r="A11">
        <v>1993</v>
      </c>
      <c r="B11">
        <v>-0.60729999999999995</v>
      </c>
      <c r="C11">
        <v>-1.1894100000000001</v>
      </c>
      <c r="D11">
        <v>-7.7249999999999999E-2</v>
      </c>
      <c r="E11">
        <v>-1.45628</v>
      </c>
      <c r="F11">
        <v>-0.20795</v>
      </c>
      <c r="G11">
        <v>-0.54154999999999998</v>
      </c>
      <c r="H11">
        <v>-0.19217999999999999</v>
      </c>
      <c r="I11">
        <v>-1.9376500000000001</v>
      </c>
      <c r="J11">
        <v>-0.70408000000000004</v>
      </c>
      <c r="K11">
        <v>-0.14399000000000001</v>
      </c>
      <c r="L11">
        <v>-1.8389599999999999</v>
      </c>
      <c r="M11">
        <v>-1.9499899999999999</v>
      </c>
    </row>
    <row r="12" spans="1:13" x14ac:dyDescent="0.45">
      <c r="A12">
        <v>1994</v>
      </c>
      <c r="B12">
        <v>-0.61944999999999995</v>
      </c>
      <c r="C12">
        <v>-1.1870000000000001</v>
      </c>
      <c r="D12">
        <v>-9.2410000000000006E-2</v>
      </c>
      <c r="E12">
        <v>-1.4935799999999999</v>
      </c>
      <c r="F12">
        <v>-0.20616000000000001</v>
      </c>
      <c r="G12">
        <v>-0.56079000000000001</v>
      </c>
      <c r="H12">
        <v>-0.19033</v>
      </c>
      <c r="I12">
        <v>-1.8522799999999999</v>
      </c>
      <c r="J12">
        <v>-0.66532999999999998</v>
      </c>
      <c r="K12">
        <v>-0.14710000000000001</v>
      </c>
      <c r="L12">
        <v>-1.8781000000000001</v>
      </c>
      <c r="M12">
        <v>-1.746</v>
      </c>
    </row>
    <row r="13" spans="1:13" x14ac:dyDescent="0.45">
      <c r="A13">
        <v>1995</v>
      </c>
      <c r="B13">
        <v>-0.63312999999999997</v>
      </c>
      <c r="C13">
        <v>-1.2390600000000001</v>
      </c>
      <c r="D13">
        <v>-0.11509999999999999</v>
      </c>
      <c r="E13">
        <v>-1.5067200000000001</v>
      </c>
      <c r="F13">
        <v>-0.20427999999999999</v>
      </c>
      <c r="G13">
        <v>-0.56876000000000004</v>
      </c>
      <c r="H13">
        <v>-0.18764</v>
      </c>
      <c r="I13">
        <v>-1.66662</v>
      </c>
      <c r="J13">
        <v>-0.63644999999999996</v>
      </c>
      <c r="K13">
        <v>-0.15390999999999999</v>
      </c>
      <c r="L13">
        <v>-1.9107000000000001</v>
      </c>
      <c r="M13">
        <v>-1.60015</v>
      </c>
    </row>
    <row r="14" spans="1:13" x14ac:dyDescent="0.45">
      <c r="A14">
        <v>1996</v>
      </c>
      <c r="B14">
        <v>-0.66432000000000002</v>
      </c>
      <c r="C14">
        <v>-1.3168500000000001</v>
      </c>
      <c r="D14">
        <v>-0.1303</v>
      </c>
      <c r="E14">
        <v>-1.57735</v>
      </c>
      <c r="F14">
        <v>-0.20519999999999999</v>
      </c>
      <c r="G14">
        <v>-0.60658999999999996</v>
      </c>
      <c r="H14">
        <v>-0.18326999999999999</v>
      </c>
      <c r="I14">
        <v>-1.60057</v>
      </c>
      <c r="J14">
        <v>-0.60353000000000001</v>
      </c>
      <c r="K14">
        <v>-0.15891</v>
      </c>
      <c r="L14">
        <v>-1.8737200000000001</v>
      </c>
      <c r="M14">
        <v>-1.49261</v>
      </c>
    </row>
    <row r="15" spans="1:13" x14ac:dyDescent="0.45">
      <c r="A15">
        <v>1997</v>
      </c>
      <c r="B15">
        <v>-0.66771999999999998</v>
      </c>
      <c r="C15">
        <v>-1.2297199999999999</v>
      </c>
      <c r="D15">
        <v>-0.15629000000000001</v>
      </c>
      <c r="E15">
        <v>-1.5881400000000001</v>
      </c>
      <c r="F15">
        <v>-0.20734</v>
      </c>
      <c r="G15">
        <v>-0.61792999999999998</v>
      </c>
      <c r="H15">
        <v>-0.17449000000000001</v>
      </c>
      <c r="I15">
        <v>-1.4902299999999999</v>
      </c>
      <c r="J15">
        <v>-0.57094999999999996</v>
      </c>
      <c r="K15">
        <v>-0.16131000000000001</v>
      </c>
      <c r="L15">
        <v>-1.96173</v>
      </c>
      <c r="M15">
        <v>-1.4720299999999999</v>
      </c>
    </row>
    <row r="16" spans="1:13" x14ac:dyDescent="0.45">
      <c r="A16">
        <v>1998</v>
      </c>
      <c r="B16">
        <v>-0.72472999999999999</v>
      </c>
      <c r="C16">
        <v>-1.25911</v>
      </c>
      <c r="D16">
        <v>-0.16521</v>
      </c>
      <c r="E16">
        <v>-1.5135700000000001</v>
      </c>
      <c r="F16">
        <v>-0.21045</v>
      </c>
      <c r="G16">
        <v>-0.60741000000000001</v>
      </c>
      <c r="H16">
        <v>-0.16918</v>
      </c>
      <c r="I16">
        <v>-1.1727300000000001</v>
      </c>
      <c r="J16">
        <v>-0.56240999999999997</v>
      </c>
      <c r="K16">
        <v>-0.17724000000000001</v>
      </c>
      <c r="L16">
        <v>-1.87052</v>
      </c>
      <c r="M16">
        <v>-1.6864699999999999</v>
      </c>
    </row>
    <row r="17" spans="1:13" x14ac:dyDescent="0.45">
      <c r="A17">
        <v>1999</v>
      </c>
      <c r="B17">
        <v>-0.73121999999999998</v>
      </c>
      <c r="C17">
        <v>-1.23658</v>
      </c>
      <c r="D17">
        <v>-0.17741000000000001</v>
      </c>
      <c r="E17">
        <v>-1.4135200000000001</v>
      </c>
      <c r="F17">
        <v>-0.21274999999999999</v>
      </c>
      <c r="G17">
        <v>-0.67762</v>
      </c>
      <c r="H17">
        <v>-0.17011000000000001</v>
      </c>
      <c r="I17">
        <v>-0.94401000000000002</v>
      </c>
      <c r="J17">
        <v>-0.55371000000000004</v>
      </c>
      <c r="K17">
        <v>-0.18040999999999999</v>
      </c>
      <c r="L17">
        <v>-1.86026</v>
      </c>
      <c r="M17">
        <v>-1.6702600000000001</v>
      </c>
    </row>
    <row r="18" spans="1:13" x14ac:dyDescent="0.45">
      <c r="A18">
        <v>2000</v>
      </c>
      <c r="B18">
        <v>-0.70194000000000001</v>
      </c>
      <c r="C18">
        <v>-1.2699199999999999</v>
      </c>
      <c r="D18">
        <v>-0.19439999999999999</v>
      </c>
      <c r="E18">
        <v>-1.4823500000000001</v>
      </c>
      <c r="F18">
        <v>-0.21410000000000001</v>
      </c>
      <c r="G18">
        <v>-0.61992999999999998</v>
      </c>
      <c r="H18">
        <v>-0.16878000000000001</v>
      </c>
      <c r="I18">
        <v>-0.93435999999999997</v>
      </c>
      <c r="J18">
        <v>-0.54391</v>
      </c>
      <c r="K18">
        <v>-0.18557000000000001</v>
      </c>
      <c r="L18">
        <v>-1.91476</v>
      </c>
      <c r="M18">
        <v>-1.90194</v>
      </c>
    </row>
    <row r="19" spans="1:13" x14ac:dyDescent="0.45">
      <c r="A19">
        <v>2001</v>
      </c>
      <c r="B19">
        <v>-0.72206999999999999</v>
      </c>
      <c r="C19">
        <v>-1.25956</v>
      </c>
      <c r="D19">
        <v>-0.19897000000000001</v>
      </c>
      <c r="E19">
        <v>-1.38348</v>
      </c>
      <c r="F19">
        <v>-0.21634</v>
      </c>
      <c r="G19">
        <v>-0.61814999999999998</v>
      </c>
      <c r="H19">
        <v>-0.16317000000000001</v>
      </c>
      <c r="I19">
        <v>-0.86312999999999995</v>
      </c>
      <c r="J19">
        <v>-0.53571000000000002</v>
      </c>
      <c r="K19">
        <v>-0.18490000000000001</v>
      </c>
      <c r="L19">
        <v>-1.95984</v>
      </c>
      <c r="M19">
        <v>-1.8586</v>
      </c>
    </row>
    <row r="20" spans="1:13" x14ac:dyDescent="0.45">
      <c r="A20">
        <v>2002</v>
      </c>
      <c r="B20">
        <v>-0.73982000000000003</v>
      </c>
      <c r="C20">
        <v>-1.2403500000000001</v>
      </c>
      <c r="D20">
        <v>-0.21251999999999999</v>
      </c>
      <c r="E20">
        <v>-1.38731</v>
      </c>
      <c r="F20">
        <v>-0.21621000000000001</v>
      </c>
      <c r="G20">
        <v>-0.63207000000000002</v>
      </c>
      <c r="H20">
        <v>-0.16596</v>
      </c>
      <c r="I20">
        <v>-0.89883000000000002</v>
      </c>
      <c r="J20">
        <v>-0.50666</v>
      </c>
      <c r="K20">
        <v>-0.19789999999999999</v>
      </c>
      <c r="L20">
        <v>-1.9671799999999999</v>
      </c>
      <c r="M20">
        <v>-1.4730000000000001</v>
      </c>
    </row>
    <row r="21" spans="1:13" x14ac:dyDescent="0.45">
      <c r="A21">
        <v>2003</v>
      </c>
      <c r="B21">
        <v>-0.76366000000000001</v>
      </c>
      <c r="C21">
        <v>-1.28115</v>
      </c>
      <c r="D21">
        <v>-0.23485</v>
      </c>
      <c r="E21">
        <v>-1.38575</v>
      </c>
      <c r="F21">
        <v>-0.21847</v>
      </c>
      <c r="G21">
        <v>-0.62560000000000004</v>
      </c>
      <c r="H21">
        <v>-0.16736999999999999</v>
      </c>
      <c r="I21">
        <v>-0.93735000000000002</v>
      </c>
      <c r="J21">
        <v>-0.47527999999999998</v>
      </c>
      <c r="K21">
        <v>-0.2041</v>
      </c>
      <c r="L21">
        <v>-2.02373</v>
      </c>
      <c r="M21">
        <v>-0.96492999999999995</v>
      </c>
    </row>
    <row r="22" spans="1:13" x14ac:dyDescent="0.45">
      <c r="A22">
        <v>2004</v>
      </c>
      <c r="B22">
        <v>-0.76022000000000001</v>
      </c>
      <c r="C22">
        <v>-1.28583</v>
      </c>
      <c r="D22">
        <v>-0.24459</v>
      </c>
      <c r="E22">
        <v>-1.2880499999999999</v>
      </c>
      <c r="F22">
        <v>-0.21912000000000001</v>
      </c>
      <c r="G22">
        <v>-0.63061999999999996</v>
      </c>
      <c r="H22">
        <v>-0.16891</v>
      </c>
      <c r="I22">
        <v>-0.95547000000000004</v>
      </c>
      <c r="J22">
        <v>-0.45552999999999999</v>
      </c>
      <c r="K22">
        <v>-0.21918000000000001</v>
      </c>
      <c r="L22">
        <v>-2.0298400000000001</v>
      </c>
      <c r="M22">
        <v>-0.87273000000000001</v>
      </c>
    </row>
    <row r="23" spans="1:13" x14ac:dyDescent="0.45">
      <c r="A23">
        <v>2005</v>
      </c>
      <c r="B23">
        <v>-0.77776000000000001</v>
      </c>
      <c r="C23">
        <v>-1.25708</v>
      </c>
      <c r="D23">
        <v>-0.25741999999999998</v>
      </c>
      <c r="E23">
        <v>-1.17835</v>
      </c>
      <c r="F23">
        <v>-0.21797</v>
      </c>
      <c r="G23">
        <v>-0.61541999999999997</v>
      </c>
      <c r="H23">
        <v>-0.17430999999999999</v>
      </c>
      <c r="I23">
        <v>-0.90263000000000004</v>
      </c>
      <c r="J23">
        <v>-0.43874999999999997</v>
      </c>
      <c r="K23">
        <v>-0.22549</v>
      </c>
      <c r="L23">
        <v>-2.0258099999999999</v>
      </c>
      <c r="M23">
        <v>-0.83067000000000002</v>
      </c>
    </row>
    <row r="24" spans="1:13" x14ac:dyDescent="0.45">
      <c r="A24">
        <v>2006</v>
      </c>
      <c r="B24">
        <v>-0.82931999999999995</v>
      </c>
      <c r="C24">
        <v>-1.2507699999999999</v>
      </c>
      <c r="D24">
        <v>-0.29091</v>
      </c>
      <c r="E24">
        <v>-1.11121</v>
      </c>
      <c r="F24">
        <v>-0.21734999999999999</v>
      </c>
      <c r="G24">
        <v>-0.63336000000000003</v>
      </c>
      <c r="H24">
        <v>-0.17634</v>
      </c>
      <c r="I24">
        <v>-0.86251</v>
      </c>
      <c r="J24">
        <v>-0.41815999999999998</v>
      </c>
      <c r="K24">
        <v>-0.23155999999999999</v>
      </c>
      <c r="L24">
        <v>-1.9690000000000001</v>
      </c>
      <c r="M24">
        <v>-0.74268999999999996</v>
      </c>
    </row>
    <row r="25" spans="1:13" x14ac:dyDescent="0.45">
      <c r="A25">
        <v>2007</v>
      </c>
      <c r="B25">
        <v>-0.83992999999999995</v>
      </c>
      <c r="C25">
        <v>-1.2617100000000001</v>
      </c>
      <c r="D25">
        <v>-0.32167000000000001</v>
      </c>
      <c r="E25">
        <v>-1.0535600000000001</v>
      </c>
      <c r="F25">
        <v>-0.21919</v>
      </c>
      <c r="G25">
        <v>-0.62026000000000003</v>
      </c>
      <c r="H25">
        <v>-0.18110000000000001</v>
      </c>
      <c r="I25">
        <v>-0.85875000000000001</v>
      </c>
      <c r="J25">
        <v>-0.40283000000000002</v>
      </c>
      <c r="K25">
        <v>-0.23471</v>
      </c>
      <c r="L25">
        <v>-1.93865</v>
      </c>
      <c r="M25">
        <v>-0.62263000000000002</v>
      </c>
    </row>
    <row r="26" spans="1:13" x14ac:dyDescent="0.45">
      <c r="A26">
        <v>2008</v>
      </c>
      <c r="B26">
        <v>-0.83626999999999996</v>
      </c>
      <c r="C26">
        <v>-1.2611600000000001</v>
      </c>
      <c r="D26">
        <v>-0.30924000000000001</v>
      </c>
      <c r="E26">
        <v>-0.95955000000000001</v>
      </c>
      <c r="F26">
        <v>-0.22309999999999999</v>
      </c>
      <c r="G26">
        <v>-0.58569000000000004</v>
      </c>
      <c r="H26">
        <v>-0.16821</v>
      </c>
      <c r="I26">
        <v>-0.76576</v>
      </c>
      <c r="J26">
        <v>-0.39811000000000002</v>
      </c>
      <c r="K26">
        <v>-0.2379</v>
      </c>
      <c r="L26">
        <v>-2.0349400000000002</v>
      </c>
      <c r="M26">
        <v>-0.69784000000000002</v>
      </c>
    </row>
    <row r="27" spans="1:13" x14ac:dyDescent="0.45">
      <c r="A27">
        <v>2009</v>
      </c>
      <c r="B27">
        <v>-0.82713999999999999</v>
      </c>
      <c r="C27">
        <v>-1.2601599999999999</v>
      </c>
      <c r="D27">
        <v>-0.33395999999999998</v>
      </c>
      <c r="E27">
        <v>-0.92427000000000004</v>
      </c>
      <c r="F27">
        <v>-0.22653000000000001</v>
      </c>
      <c r="G27">
        <v>-0.57423000000000002</v>
      </c>
      <c r="H27">
        <v>-0.16839000000000001</v>
      </c>
      <c r="I27">
        <v>-0.75927999999999995</v>
      </c>
      <c r="J27">
        <v>-0.38929000000000002</v>
      </c>
      <c r="K27">
        <v>-0.24595</v>
      </c>
      <c r="L27">
        <v>-2.07884</v>
      </c>
      <c r="M27">
        <v>-0.52815000000000001</v>
      </c>
    </row>
    <row r="28" spans="1:13" x14ac:dyDescent="0.45">
      <c r="A28">
        <v>2010</v>
      </c>
      <c r="B28">
        <v>-0.83877999999999997</v>
      </c>
      <c r="C28">
        <v>-1.274</v>
      </c>
      <c r="D28">
        <v>-0.45555000000000001</v>
      </c>
      <c r="E28">
        <v>-0.87682000000000004</v>
      </c>
      <c r="F28">
        <v>-0.22761999999999999</v>
      </c>
      <c r="G28">
        <v>-0.55181000000000002</v>
      </c>
      <c r="H28">
        <v>-0.16854</v>
      </c>
      <c r="I28">
        <v>-0.67520000000000002</v>
      </c>
      <c r="J28">
        <v>-0.37084</v>
      </c>
      <c r="K28">
        <v>-0.25624999999999998</v>
      </c>
      <c r="L28">
        <v>-2.0656099999999999</v>
      </c>
      <c r="M28">
        <v>-0.44241999999999998</v>
      </c>
    </row>
    <row r="29" spans="1:13" x14ac:dyDescent="0.45">
      <c r="A29">
        <v>2011</v>
      </c>
      <c r="B29">
        <v>-0.82864000000000004</v>
      </c>
      <c r="C29">
        <v>-1.26668</v>
      </c>
      <c r="D29">
        <v>-0.50078999999999996</v>
      </c>
      <c r="E29">
        <v>-0.84377000000000002</v>
      </c>
      <c r="F29">
        <v>-0.23047999999999999</v>
      </c>
      <c r="G29">
        <v>-0.53298000000000001</v>
      </c>
      <c r="H29">
        <v>-0.16889999999999999</v>
      </c>
      <c r="I29">
        <v>-0.63029999999999997</v>
      </c>
      <c r="J29">
        <v>-0.35676000000000002</v>
      </c>
      <c r="K29">
        <v>-0.26401999999999998</v>
      </c>
      <c r="L29">
        <v>-2.0756100000000002</v>
      </c>
      <c r="M29">
        <v>-0.41181000000000001</v>
      </c>
    </row>
    <row r="30" spans="1:13" x14ac:dyDescent="0.45">
      <c r="A30">
        <v>2012</v>
      </c>
      <c r="B30">
        <v>-0.81010000000000004</v>
      </c>
      <c r="C30">
        <v>-1.26824</v>
      </c>
      <c r="D30">
        <v>-0.52217999999999998</v>
      </c>
      <c r="E30">
        <v>-0.80791999999999997</v>
      </c>
      <c r="F30">
        <v>-0.23200999999999999</v>
      </c>
      <c r="G30">
        <v>-0.52390999999999999</v>
      </c>
      <c r="H30">
        <v>-0.16516</v>
      </c>
      <c r="I30">
        <v>-0.64329000000000003</v>
      </c>
      <c r="J30">
        <v>-0.34949999999999998</v>
      </c>
      <c r="K30">
        <v>-0.27017000000000002</v>
      </c>
      <c r="L30">
        <v>-2.10846</v>
      </c>
      <c r="M30">
        <v>-0.40523999999999999</v>
      </c>
    </row>
    <row r="31" spans="1:13" x14ac:dyDescent="0.45">
      <c r="A31">
        <v>2013</v>
      </c>
      <c r="B31">
        <v>-0.79559000000000002</v>
      </c>
      <c r="C31">
        <v>-1.26302</v>
      </c>
      <c r="D31">
        <v>-0.61599999999999999</v>
      </c>
      <c r="E31">
        <v>-0.76968000000000003</v>
      </c>
      <c r="F31">
        <v>-0.23154</v>
      </c>
      <c r="G31">
        <v>-0.51880000000000004</v>
      </c>
      <c r="H31">
        <v>-0.16636000000000001</v>
      </c>
      <c r="I31">
        <v>-0.52073999999999998</v>
      </c>
      <c r="J31">
        <v>-0.34122000000000002</v>
      </c>
      <c r="K31">
        <v>-0.27794999999999997</v>
      </c>
      <c r="L31">
        <v>-2.1025499999999999</v>
      </c>
      <c r="M31">
        <v>-0.45324999999999999</v>
      </c>
    </row>
    <row r="32" spans="1:13" x14ac:dyDescent="0.45">
      <c r="A32">
        <v>2014</v>
      </c>
      <c r="B32">
        <v>-0.80781999999999998</v>
      </c>
      <c r="C32">
        <v>-1.26952</v>
      </c>
      <c r="D32">
        <v>-0.74426999999999999</v>
      </c>
      <c r="E32">
        <v>-0.73919999999999997</v>
      </c>
      <c r="F32">
        <v>-0.23057</v>
      </c>
      <c r="G32">
        <v>-0.51695000000000002</v>
      </c>
      <c r="H32">
        <v>-0.16109000000000001</v>
      </c>
      <c r="I32">
        <v>-0.43206</v>
      </c>
      <c r="J32">
        <v>-0.33983999999999998</v>
      </c>
      <c r="K32">
        <v>-0.28897</v>
      </c>
      <c r="L32">
        <v>-2.0977399999999999</v>
      </c>
      <c r="M32">
        <v>-0.47236</v>
      </c>
    </row>
    <row r="33" spans="1:13" x14ac:dyDescent="0.45">
      <c r="A33">
        <v>2015</v>
      </c>
      <c r="B33">
        <v>-0.77863000000000004</v>
      </c>
      <c r="C33">
        <v>-1.24804</v>
      </c>
      <c r="D33">
        <v>-0.91864000000000001</v>
      </c>
      <c r="E33">
        <v>-0.71975999999999996</v>
      </c>
      <c r="F33">
        <v>-0.23068</v>
      </c>
      <c r="G33">
        <v>-0.51722000000000001</v>
      </c>
      <c r="H33">
        <v>-0.15908</v>
      </c>
      <c r="I33">
        <v>-0.34222000000000002</v>
      </c>
      <c r="J33">
        <v>-0.33867999999999998</v>
      </c>
      <c r="K33">
        <v>-0.29550999999999999</v>
      </c>
      <c r="L33">
        <v>-2.1244900000000002</v>
      </c>
      <c r="M33">
        <v>-0.50831999999999999</v>
      </c>
    </row>
    <row r="34" spans="1:13" x14ac:dyDescent="0.45">
      <c r="A34">
        <v>2016</v>
      </c>
      <c r="B34">
        <v>-0.78678000000000003</v>
      </c>
      <c r="C34">
        <v>-1.24688</v>
      </c>
      <c r="D34">
        <v>-1.1404000000000001</v>
      </c>
      <c r="E34">
        <v>-0.70913999999999999</v>
      </c>
      <c r="F34">
        <v>-0.23068</v>
      </c>
      <c r="G34">
        <v>-0.50863999999999998</v>
      </c>
      <c r="H34">
        <v>-0.15751999999999999</v>
      </c>
      <c r="I34">
        <v>-0.29699999999999999</v>
      </c>
      <c r="J34">
        <v>-0.33316000000000001</v>
      </c>
      <c r="K34">
        <v>-0.30123</v>
      </c>
      <c r="L34">
        <v>-2.1354099999999998</v>
      </c>
      <c r="M34">
        <v>-0.46153</v>
      </c>
    </row>
    <row r="35" spans="1:13" x14ac:dyDescent="0.45">
      <c r="A35">
        <v>2017</v>
      </c>
      <c r="B35">
        <v>-0.75487000000000004</v>
      </c>
      <c r="C35">
        <v>-1.2663599999999999</v>
      </c>
      <c r="D35">
        <v>-1.48627</v>
      </c>
      <c r="E35">
        <v>-0.66293000000000002</v>
      </c>
      <c r="F35">
        <v>-0.23005</v>
      </c>
      <c r="G35">
        <v>-0.50102999999999998</v>
      </c>
      <c r="H35">
        <v>-0.15831999999999999</v>
      </c>
      <c r="I35">
        <v>-0.26967000000000002</v>
      </c>
      <c r="J35">
        <v>-0.32399</v>
      </c>
      <c r="K35">
        <v>-0.30315999999999999</v>
      </c>
      <c r="L35">
        <v>-2.15049</v>
      </c>
      <c r="M35">
        <v>-0.45196999999999998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288-6DF7-4326-9566-98F3109A6DFB}">
  <dimension ref="A1:N35"/>
  <sheetViews>
    <sheetView workbookViewId="0">
      <selection activeCell="M9" sqref="M9"/>
    </sheetView>
  </sheetViews>
  <sheetFormatPr defaultRowHeight="14.25" x14ac:dyDescent="0.45"/>
  <sheetData>
    <row r="1" spans="1:14" x14ac:dyDescent="0.4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 x14ac:dyDescent="0.4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</row>
    <row r="3" spans="1:14" x14ac:dyDescent="0.45">
      <c r="A3">
        <v>1985</v>
      </c>
      <c r="B3">
        <v>0.48970000000000002</v>
      </c>
      <c r="C3">
        <v>2.0991</v>
      </c>
      <c r="D3">
        <v>-1.6877</v>
      </c>
      <c r="E3">
        <v>-0.27700000000000002</v>
      </c>
      <c r="F3">
        <v>0.94010000000000005</v>
      </c>
      <c r="G3">
        <v>0.8</v>
      </c>
      <c r="H3">
        <v>1.4339999999999999</v>
      </c>
      <c r="I3">
        <v>1.8053999999999999</v>
      </c>
      <c r="J3">
        <v>2.9171999999999998</v>
      </c>
      <c r="K3">
        <v>0.78959999999999997</v>
      </c>
      <c r="L3">
        <v>0.84309999999999996</v>
      </c>
      <c r="M3">
        <v>4.8765999999999998</v>
      </c>
    </row>
    <row r="4" spans="1:14" x14ac:dyDescent="0.45">
      <c r="A4">
        <v>1986</v>
      </c>
      <c r="B4">
        <v>0.48759999999999998</v>
      </c>
      <c r="C4">
        <v>2.0956000000000001</v>
      </c>
      <c r="D4">
        <v>-1.7341</v>
      </c>
      <c r="E4">
        <v>-0.28989999999999999</v>
      </c>
      <c r="F4">
        <v>0.9405</v>
      </c>
      <c r="G4">
        <v>0.79590000000000005</v>
      </c>
      <c r="H4">
        <v>1.4298</v>
      </c>
      <c r="I4">
        <v>1.6817</v>
      </c>
      <c r="J4">
        <v>2.9064000000000001</v>
      </c>
      <c r="K4">
        <v>0.79090000000000005</v>
      </c>
      <c r="L4">
        <v>0.84489999999999998</v>
      </c>
      <c r="M4">
        <v>4.5637999999999996</v>
      </c>
    </row>
    <row r="5" spans="1:14" x14ac:dyDescent="0.45">
      <c r="A5">
        <v>1987</v>
      </c>
      <c r="B5">
        <v>0.49099999999999999</v>
      </c>
      <c r="C5">
        <v>2.0920000000000001</v>
      </c>
      <c r="D5">
        <v>-1.8288</v>
      </c>
      <c r="E5">
        <v>-0.31580000000000003</v>
      </c>
      <c r="F5">
        <v>0.94130000000000003</v>
      </c>
      <c r="G5">
        <v>0.81220000000000003</v>
      </c>
      <c r="H5">
        <v>1.4164000000000001</v>
      </c>
      <c r="I5">
        <v>1.7417</v>
      </c>
      <c r="J5">
        <v>2.7932999999999999</v>
      </c>
      <c r="K5">
        <v>0.79339999999999999</v>
      </c>
      <c r="L5">
        <v>0.84099999999999997</v>
      </c>
      <c r="M5">
        <v>3.7949000000000002</v>
      </c>
    </row>
    <row r="6" spans="1:14" x14ac:dyDescent="0.45">
      <c r="A6">
        <v>1988</v>
      </c>
      <c r="B6">
        <v>0.47839999999999999</v>
      </c>
      <c r="C6">
        <v>2.0556000000000001</v>
      </c>
      <c r="D6">
        <v>-2.0430000000000001</v>
      </c>
      <c r="E6">
        <v>-0.37069999999999997</v>
      </c>
      <c r="F6">
        <v>0.94269999999999998</v>
      </c>
      <c r="G6">
        <v>0.83020000000000005</v>
      </c>
      <c r="H6">
        <v>1.3922000000000001</v>
      </c>
      <c r="I6">
        <v>1.6855</v>
      </c>
      <c r="J6">
        <v>2.6453000000000002</v>
      </c>
      <c r="K6">
        <v>0.79459999999999997</v>
      </c>
      <c r="L6">
        <v>0.84040000000000004</v>
      </c>
      <c r="M6">
        <v>2.9868000000000001</v>
      </c>
    </row>
    <row r="7" spans="1:14" x14ac:dyDescent="0.45">
      <c r="A7">
        <v>1989</v>
      </c>
      <c r="B7">
        <v>0.48080000000000001</v>
      </c>
      <c r="C7">
        <v>2.0209999999999999</v>
      </c>
      <c r="D7">
        <v>-2.2570999999999999</v>
      </c>
      <c r="E7">
        <v>-0.37580000000000002</v>
      </c>
      <c r="F7">
        <v>0.94399999999999995</v>
      </c>
      <c r="G7">
        <v>0.83720000000000006</v>
      </c>
      <c r="H7">
        <v>1.3823000000000001</v>
      </c>
      <c r="I7">
        <v>1.5347</v>
      </c>
      <c r="J7">
        <v>2.5329999999999999</v>
      </c>
      <c r="K7">
        <v>0.79810000000000003</v>
      </c>
      <c r="L7">
        <v>0.8427</v>
      </c>
      <c r="M7">
        <v>2.9982000000000002</v>
      </c>
    </row>
    <row r="8" spans="1:14" x14ac:dyDescent="0.45">
      <c r="A8">
        <v>1990</v>
      </c>
      <c r="B8">
        <v>0.48</v>
      </c>
      <c r="C8">
        <v>2.0859999999999999</v>
      </c>
      <c r="D8">
        <v>-2.1373000000000002</v>
      </c>
      <c r="E8">
        <v>-0.37</v>
      </c>
      <c r="F8">
        <v>0.94310000000000005</v>
      </c>
      <c r="G8">
        <v>0.82820000000000005</v>
      </c>
      <c r="H8">
        <v>1.3947000000000001</v>
      </c>
      <c r="I8">
        <v>1.5127999999999999</v>
      </c>
      <c r="J8">
        <v>2.5998000000000001</v>
      </c>
      <c r="K8">
        <v>0.79620000000000002</v>
      </c>
      <c r="L8">
        <v>0.84250000000000003</v>
      </c>
      <c r="M8">
        <v>3.2782</v>
      </c>
    </row>
    <row r="9" spans="1:14" x14ac:dyDescent="0.45">
      <c r="A9">
        <v>1991</v>
      </c>
      <c r="B9">
        <v>0.48049999999999998</v>
      </c>
      <c r="C9">
        <v>2.0842999999999998</v>
      </c>
      <c r="D9">
        <v>-2.1928999999999998</v>
      </c>
      <c r="E9">
        <v>-0.39050000000000001</v>
      </c>
      <c r="F9">
        <v>0.94379999999999997</v>
      </c>
      <c r="G9">
        <v>0.81879999999999997</v>
      </c>
      <c r="H9">
        <v>1.3859999999999999</v>
      </c>
      <c r="I9">
        <v>1.5196000000000001</v>
      </c>
      <c r="J9">
        <v>2.5529000000000002</v>
      </c>
      <c r="K9">
        <v>0.79859999999999998</v>
      </c>
      <c r="L9">
        <v>0.84809999999999997</v>
      </c>
      <c r="M9">
        <v>3.1522999999999999</v>
      </c>
    </row>
    <row r="10" spans="1:14" x14ac:dyDescent="0.45">
      <c r="A10">
        <v>1992</v>
      </c>
      <c r="B10">
        <v>0.48559999999999998</v>
      </c>
      <c r="C10">
        <v>2.0546000000000002</v>
      </c>
      <c r="D10">
        <v>-2.2976000000000001</v>
      </c>
      <c r="E10">
        <v>-0.39560000000000001</v>
      </c>
      <c r="F10">
        <v>0.94430000000000003</v>
      </c>
      <c r="G10">
        <v>0.83679999999999999</v>
      </c>
      <c r="H10">
        <v>1.3882000000000001</v>
      </c>
      <c r="I10">
        <v>1.4636</v>
      </c>
      <c r="J10">
        <v>2.5177999999999998</v>
      </c>
      <c r="K10">
        <v>0.79759999999999998</v>
      </c>
      <c r="L10">
        <v>0.84319999999999995</v>
      </c>
      <c r="M10">
        <v>3.3788999999999998</v>
      </c>
    </row>
    <row r="11" spans="1:14" x14ac:dyDescent="0.45">
      <c r="A11">
        <v>1993</v>
      </c>
      <c r="B11">
        <v>0.48870000000000002</v>
      </c>
      <c r="C11">
        <v>2.0449000000000002</v>
      </c>
      <c r="D11">
        <v>-2.4131</v>
      </c>
      <c r="E11">
        <v>-0.37780000000000002</v>
      </c>
      <c r="F11">
        <v>0.94479999999999997</v>
      </c>
      <c r="G11">
        <v>0.83919999999999995</v>
      </c>
      <c r="H11">
        <v>1.3843000000000001</v>
      </c>
      <c r="I11">
        <v>1.4194</v>
      </c>
      <c r="J11">
        <v>2.4857999999999998</v>
      </c>
      <c r="K11">
        <v>0.8</v>
      </c>
      <c r="L11">
        <v>0.84430000000000005</v>
      </c>
      <c r="M11">
        <v>3.3506</v>
      </c>
    </row>
    <row r="12" spans="1:14" x14ac:dyDescent="0.45">
      <c r="A12">
        <v>1994</v>
      </c>
      <c r="B12">
        <v>0.49809999999999999</v>
      </c>
      <c r="C12">
        <v>1.9935</v>
      </c>
      <c r="D12">
        <v>-2.7172000000000001</v>
      </c>
      <c r="E12">
        <v>-0.39279999999999998</v>
      </c>
      <c r="F12">
        <v>0.9466</v>
      </c>
      <c r="G12">
        <v>0.8448</v>
      </c>
      <c r="H12">
        <v>1.3663000000000001</v>
      </c>
      <c r="I12">
        <v>1.3904000000000001</v>
      </c>
      <c r="J12">
        <v>2.37</v>
      </c>
      <c r="K12">
        <v>0.80679999999999996</v>
      </c>
      <c r="L12">
        <v>0.84650000000000003</v>
      </c>
      <c r="M12">
        <v>3.0655999999999999</v>
      </c>
    </row>
    <row r="13" spans="1:14" x14ac:dyDescent="0.45">
      <c r="A13">
        <v>1995</v>
      </c>
      <c r="B13">
        <v>0.50139999999999996</v>
      </c>
      <c r="C13">
        <v>1.9877</v>
      </c>
      <c r="D13">
        <v>-3.0124</v>
      </c>
      <c r="E13">
        <v>-0.4078</v>
      </c>
      <c r="F13">
        <v>0.94769999999999999</v>
      </c>
      <c r="G13">
        <v>0.85829999999999995</v>
      </c>
      <c r="H13">
        <v>1.3561000000000001</v>
      </c>
      <c r="I13">
        <v>1.3557999999999999</v>
      </c>
      <c r="J13">
        <v>2.2974999999999999</v>
      </c>
      <c r="K13">
        <v>0.81040000000000001</v>
      </c>
      <c r="L13">
        <v>0.84389999999999998</v>
      </c>
      <c r="M13">
        <v>2.8835000000000002</v>
      </c>
    </row>
    <row r="14" spans="1:14" x14ac:dyDescent="0.45">
      <c r="A14">
        <v>1996</v>
      </c>
      <c r="B14">
        <v>0.49230000000000002</v>
      </c>
      <c r="C14">
        <v>2.0190999999999999</v>
      </c>
      <c r="D14">
        <v>-3.3193000000000001</v>
      </c>
      <c r="E14">
        <v>-0.45879999999999999</v>
      </c>
      <c r="F14">
        <v>0.94850000000000001</v>
      </c>
      <c r="G14">
        <v>0.84789999999999999</v>
      </c>
      <c r="H14">
        <v>1.3439000000000001</v>
      </c>
      <c r="I14">
        <v>1.3388</v>
      </c>
      <c r="J14">
        <v>2.2235999999999998</v>
      </c>
      <c r="K14">
        <v>0.81140000000000001</v>
      </c>
      <c r="L14">
        <v>0.85460000000000003</v>
      </c>
      <c r="M14">
        <v>2.7425000000000002</v>
      </c>
    </row>
    <row r="15" spans="1:14" x14ac:dyDescent="0.45">
      <c r="A15">
        <v>1997</v>
      </c>
      <c r="B15">
        <v>0.50960000000000005</v>
      </c>
      <c r="C15">
        <v>1.9198</v>
      </c>
      <c r="D15">
        <v>-3.8864999999999998</v>
      </c>
      <c r="E15">
        <v>-0.43590000000000001</v>
      </c>
      <c r="F15">
        <v>0.95050000000000001</v>
      </c>
      <c r="G15">
        <v>0.8669</v>
      </c>
      <c r="H15">
        <v>1.3268</v>
      </c>
      <c r="I15">
        <v>1.3122</v>
      </c>
      <c r="J15">
        <v>2.1276000000000002</v>
      </c>
      <c r="K15">
        <v>0.82099999999999995</v>
      </c>
      <c r="L15">
        <v>0.84899999999999998</v>
      </c>
      <c r="M15">
        <v>2.6009000000000002</v>
      </c>
    </row>
    <row r="16" spans="1:14" x14ac:dyDescent="0.45">
      <c r="A16">
        <v>1998</v>
      </c>
      <c r="B16">
        <v>0.61990000000000001</v>
      </c>
      <c r="C16">
        <v>1.409</v>
      </c>
      <c r="D16">
        <v>0.76049999999999995</v>
      </c>
      <c r="E16">
        <v>1.6322000000000001</v>
      </c>
      <c r="F16">
        <v>0.62250000000000005</v>
      </c>
      <c r="G16">
        <v>1.1218999999999999</v>
      </c>
      <c r="H16">
        <v>1.0595000000000001</v>
      </c>
      <c r="I16">
        <v>3.4649000000000001</v>
      </c>
      <c r="J16">
        <v>1.0247999999999999</v>
      </c>
      <c r="K16">
        <v>0.51229999999999998</v>
      </c>
      <c r="L16">
        <v>1.2787999999999999</v>
      </c>
      <c r="M16">
        <v>0.41060000000000002</v>
      </c>
    </row>
    <row r="17" spans="1:13" x14ac:dyDescent="0.45">
      <c r="A17">
        <v>1999</v>
      </c>
      <c r="B17">
        <v>0.62549999999999994</v>
      </c>
      <c r="C17">
        <v>1.3955</v>
      </c>
      <c r="D17">
        <v>0.76359999999999995</v>
      </c>
      <c r="E17">
        <v>1.5885</v>
      </c>
      <c r="F17">
        <v>0.62970000000000004</v>
      </c>
      <c r="G17">
        <v>1.0993999999999999</v>
      </c>
      <c r="H17">
        <v>1.0550999999999999</v>
      </c>
      <c r="I17">
        <v>3.0594000000000001</v>
      </c>
      <c r="J17">
        <v>1.0208999999999999</v>
      </c>
      <c r="K17">
        <v>0.52839999999999998</v>
      </c>
      <c r="L17">
        <v>1.2777000000000001</v>
      </c>
      <c r="M17">
        <v>0.40410000000000001</v>
      </c>
    </row>
    <row r="18" spans="1:13" x14ac:dyDescent="0.45">
      <c r="A18">
        <v>2000</v>
      </c>
      <c r="B18">
        <v>0.64139999999999997</v>
      </c>
      <c r="C18">
        <v>1.3879999999999999</v>
      </c>
      <c r="D18">
        <v>0.76570000000000005</v>
      </c>
      <c r="E18">
        <v>1.5921000000000001</v>
      </c>
      <c r="F18">
        <v>0.63719999999999999</v>
      </c>
      <c r="G18">
        <v>1.1235999999999999</v>
      </c>
      <c r="H18">
        <v>1.0580000000000001</v>
      </c>
      <c r="I18">
        <v>2.9588999999999999</v>
      </c>
      <c r="J18">
        <v>1.0247999999999999</v>
      </c>
      <c r="K18">
        <v>0.53339999999999999</v>
      </c>
      <c r="L18">
        <v>1.264</v>
      </c>
      <c r="M18">
        <v>0.3881</v>
      </c>
    </row>
    <row r="19" spans="1:13" x14ac:dyDescent="0.45">
      <c r="A19">
        <v>2001</v>
      </c>
      <c r="B19">
        <v>0.64419999999999999</v>
      </c>
      <c r="C19">
        <v>1.3789</v>
      </c>
      <c r="D19">
        <v>0.77080000000000004</v>
      </c>
      <c r="E19">
        <v>1.5590999999999999</v>
      </c>
      <c r="F19">
        <v>0.6401</v>
      </c>
      <c r="G19">
        <v>1.1369</v>
      </c>
      <c r="H19">
        <v>1.0586</v>
      </c>
      <c r="I19">
        <v>2.8191999999999999</v>
      </c>
      <c r="J19">
        <v>1.0269999999999999</v>
      </c>
      <c r="K19">
        <v>0.54379999999999995</v>
      </c>
      <c r="L19">
        <v>1.2556</v>
      </c>
      <c r="M19">
        <v>0.42420000000000002</v>
      </c>
    </row>
    <row r="20" spans="1:13" x14ac:dyDescent="0.45">
      <c r="A20">
        <v>2002</v>
      </c>
      <c r="B20">
        <v>1.0203</v>
      </c>
      <c r="C20">
        <v>2.7145000000000001</v>
      </c>
      <c r="D20">
        <v>-0.40039999999999998</v>
      </c>
      <c r="E20">
        <v>1.4673</v>
      </c>
      <c r="F20">
        <v>0.94299999999999995</v>
      </c>
      <c r="G20">
        <v>1.2465999999999999</v>
      </c>
      <c r="H20">
        <v>0.8115</v>
      </c>
      <c r="I20">
        <v>0.83409999999999995</v>
      </c>
      <c r="J20">
        <v>1.5438000000000001</v>
      </c>
      <c r="K20">
        <v>1.0426</v>
      </c>
      <c r="L20">
        <v>0.42809999999999998</v>
      </c>
      <c r="M20">
        <v>5.4566999999999997</v>
      </c>
    </row>
    <row r="21" spans="1:13" x14ac:dyDescent="0.45">
      <c r="A21">
        <v>2003</v>
      </c>
      <c r="B21">
        <v>1.0199</v>
      </c>
      <c r="C21">
        <v>2.6556999999999999</v>
      </c>
      <c r="D21">
        <v>-0.44919999999999999</v>
      </c>
      <c r="E21">
        <v>1.4522999999999999</v>
      </c>
      <c r="F21">
        <v>0.94499999999999995</v>
      </c>
      <c r="G21">
        <v>1.2494000000000001</v>
      </c>
      <c r="H21">
        <v>0.82369999999999999</v>
      </c>
      <c r="I21">
        <v>0.83850000000000002</v>
      </c>
      <c r="J21">
        <v>1.5038</v>
      </c>
      <c r="K21">
        <v>1.0399</v>
      </c>
      <c r="L21">
        <v>0.43030000000000002</v>
      </c>
      <c r="M21">
        <v>4.1345000000000001</v>
      </c>
    </row>
    <row r="22" spans="1:13" x14ac:dyDescent="0.45">
      <c r="A22">
        <v>2004</v>
      </c>
      <c r="B22">
        <v>1.0193000000000001</v>
      </c>
      <c r="C22">
        <v>2.5785999999999998</v>
      </c>
      <c r="D22">
        <v>-0.47720000000000001</v>
      </c>
      <c r="E22">
        <v>1.4206000000000001</v>
      </c>
      <c r="F22">
        <v>0.94640000000000002</v>
      </c>
      <c r="G22">
        <v>1.2396</v>
      </c>
      <c r="H22">
        <v>0.82820000000000005</v>
      </c>
      <c r="I22">
        <v>0.84089999999999998</v>
      </c>
      <c r="J22">
        <v>1.4757</v>
      </c>
      <c r="K22">
        <v>1.0387</v>
      </c>
      <c r="L22">
        <v>0.4491</v>
      </c>
      <c r="M22">
        <v>3.7589999999999999</v>
      </c>
    </row>
    <row r="23" spans="1:13" x14ac:dyDescent="0.45">
      <c r="A23">
        <v>2005</v>
      </c>
      <c r="B23">
        <v>1.0192000000000001</v>
      </c>
      <c r="C23">
        <v>2.5261</v>
      </c>
      <c r="D23">
        <v>-0.5151</v>
      </c>
      <c r="E23">
        <v>1.3954</v>
      </c>
      <c r="F23">
        <v>0.94689999999999996</v>
      </c>
      <c r="G23">
        <v>1.2394000000000001</v>
      </c>
      <c r="H23">
        <v>0.83069999999999999</v>
      </c>
      <c r="I23">
        <v>0.84989999999999999</v>
      </c>
      <c r="J23">
        <v>1.4646999999999999</v>
      </c>
      <c r="K23">
        <v>1.0377000000000001</v>
      </c>
      <c r="L23">
        <v>0.45650000000000002</v>
      </c>
      <c r="M23">
        <v>3.6175000000000002</v>
      </c>
    </row>
    <row r="24" spans="1:13" x14ac:dyDescent="0.45">
      <c r="A24">
        <v>2006</v>
      </c>
      <c r="B24">
        <v>1.0193000000000001</v>
      </c>
      <c r="C24">
        <v>2.4771999999999998</v>
      </c>
      <c r="D24">
        <v>-0.59470000000000001</v>
      </c>
      <c r="E24">
        <v>1.3748</v>
      </c>
      <c r="F24">
        <v>0.94810000000000005</v>
      </c>
      <c r="G24">
        <v>1.2257</v>
      </c>
      <c r="H24">
        <v>0.83430000000000004</v>
      </c>
      <c r="I24">
        <v>0.85619999999999996</v>
      </c>
      <c r="J24">
        <v>1.4381999999999999</v>
      </c>
      <c r="K24">
        <v>1.0377000000000001</v>
      </c>
      <c r="L24">
        <v>0.49370000000000003</v>
      </c>
      <c r="M24">
        <v>3.3081</v>
      </c>
    </row>
    <row r="25" spans="1:13" x14ac:dyDescent="0.45">
      <c r="A25">
        <v>2007</v>
      </c>
      <c r="B25">
        <v>1.0190999999999999</v>
      </c>
      <c r="C25">
        <v>2.4357000000000002</v>
      </c>
      <c r="D25">
        <v>-0.68220000000000003</v>
      </c>
      <c r="E25">
        <v>1.3521000000000001</v>
      </c>
      <c r="F25">
        <v>0.94910000000000005</v>
      </c>
      <c r="G25">
        <v>1.2173</v>
      </c>
      <c r="H25">
        <v>0.83889999999999998</v>
      </c>
      <c r="I25">
        <v>0.85980000000000001</v>
      </c>
      <c r="J25">
        <v>1.4177</v>
      </c>
      <c r="K25">
        <v>1.0367999999999999</v>
      </c>
      <c r="L25">
        <v>0.51300000000000001</v>
      </c>
      <c r="M25">
        <v>3.0181</v>
      </c>
    </row>
    <row r="26" spans="1:13" x14ac:dyDescent="0.45">
      <c r="A26">
        <v>2008</v>
      </c>
      <c r="B26">
        <v>1.0189999999999999</v>
      </c>
      <c r="C26">
        <v>2.4485000000000001</v>
      </c>
      <c r="D26">
        <v>-0.62139999999999995</v>
      </c>
      <c r="E26">
        <v>1.3386</v>
      </c>
      <c r="F26">
        <v>0.94830000000000003</v>
      </c>
      <c r="G26">
        <v>1.2495000000000001</v>
      </c>
      <c r="H26">
        <v>0.84240000000000004</v>
      </c>
      <c r="I26">
        <v>0.87380000000000002</v>
      </c>
      <c r="J26">
        <v>1.4319</v>
      </c>
      <c r="K26">
        <v>1.0341</v>
      </c>
      <c r="L26">
        <v>0.46850000000000003</v>
      </c>
      <c r="M26">
        <v>3.1404000000000001</v>
      </c>
    </row>
    <row r="27" spans="1:13" x14ac:dyDescent="0.45">
      <c r="A27">
        <v>2009</v>
      </c>
      <c r="B27">
        <v>1.0187999999999999</v>
      </c>
      <c r="C27">
        <v>2.4077999999999999</v>
      </c>
      <c r="D27">
        <v>-0.67630000000000001</v>
      </c>
      <c r="E27">
        <v>1.3244</v>
      </c>
      <c r="F27">
        <v>0.94899999999999995</v>
      </c>
      <c r="G27">
        <v>1.2529999999999999</v>
      </c>
      <c r="H27">
        <v>0.84940000000000004</v>
      </c>
      <c r="I27">
        <v>0.87819999999999998</v>
      </c>
      <c r="J27">
        <v>1.4220999999999999</v>
      </c>
      <c r="K27">
        <v>1.0322</v>
      </c>
      <c r="L27">
        <v>0.45960000000000001</v>
      </c>
      <c r="M27">
        <v>2.8380999999999998</v>
      </c>
    </row>
    <row r="28" spans="1:13" x14ac:dyDescent="0.45">
      <c r="A28">
        <v>2010</v>
      </c>
      <c r="B28">
        <v>1.0186999999999999</v>
      </c>
      <c r="C28">
        <v>2.3914</v>
      </c>
      <c r="D28">
        <v>-0.88239999999999996</v>
      </c>
      <c r="E28">
        <v>1.3117000000000001</v>
      </c>
      <c r="F28">
        <v>0.94989999999999997</v>
      </c>
      <c r="G28">
        <v>1.2548999999999999</v>
      </c>
      <c r="H28">
        <v>0.85489999999999999</v>
      </c>
      <c r="I28">
        <v>0.89159999999999995</v>
      </c>
      <c r="J28">
        <v>1.4069</v>
      </c>
      <c r="K28">
        <v>1.0306999999999999</v>
      </c>
      <c r="L28">
        <v>0.46850000000000003</v>
      </c>
      <c r="M28">
        <v>2.6408</v>
      </c>
    </row>
    <row r="29" spans="1:13" x14ac:dyDescent="0.45">
      <c r="A29">
        <v>2011</v>
      </c>
      <c r="B29">
        <v>1.0185</v>
      </c>
      <c r="C29">
        <v>2.3748</v>
      </c>
      <c r="D29">
        <v>-0.97499999999999998</v>
      </c>
      <c r="E29">
        <v>1.3017000000000001</v>
      </c>
      <c r="F29">
        <v>0.95020000000000004</v>
      </c>
      <c r="G29">
        <v>1.2591000000000001</v>
      </c>
      <c r="H29">
        <v>0.85809999999999997</v>
      </c>
      <c r="I29">
        <v>0.89829999999999999</v>
      </c>
      <c r="J29">
        <v>1.4003000000000001</v>
      </c>
      <c r="K29">
        <v>1.0294000000000001</v>
      </c>
      <c r="L29">
        <v>0.46460000000000001</v>
      </c>
      <c r="M29">
        <v>2.5714999999999999</v>
      </c>
    </row>
    <row r="30" spans="1:13" x14ac:dyDescent="0.45">
      <c r="A30">
        <v>2012</v>
      </c>
      <c r="B30">
        <v>1.0182</v>
      </c>
      <c r="C30">
        <v>2.3803999999999998</v>
      </c>
      <c r="D30">
        <v>-0.97289999999999999</v>
      </c>
      <c r="E30">
        <v>1.2968</v>
      </c>
      <c r="F30">
        <v>0.95009999999999994</v>
      </c>
      <c r="G30">
        <v>1.2644</v>
      </c>
      <c r="H30">
        <v>0.85980000000000001</v>
      </c>
      <c r="I30">
        <v>0.89990000000000003</v>
      </c>
      <c r="J30">
        <v>1.4003000000000001</v>
      </c>
      <c r="K30">
        <v>1.0285</v>
      </c>
      <c r="L30">
        <v>0.45250000000000001</v>
      </c>
      <c r="M30">
        <v>2.5539999999999998</v>
      </c>
    </row>
    <row r="31" spans="1:13" x14ac:dyDescent="0.45">
      <c r="A31">
        <v>2013</v>
      </c>
      <c r="B31">
        <v>1.018</v>
      </c>
      <c r="C31">
        <v>2.3656999999999999</v>
      </c>
      <c r="D31">
        <v>-1.1407</v>
      </c>
      <c r="E31">
        <v>1.2890999999999999</v>
      </c>
      <c r="F31">
        <v>0.95040000000000002</v>
      </c>
      <c r="G31">
        <v>1.264</v>
      </c>
      <c r="H31">
        <v>0.85860000000000003</v>
      </c>
      <c r="I31">
        <v>0.91039999999999999</v>
      </c>
      <c r="J31">
        <v>1.3976999999999999</v>
      </c>
      <c r="K31">
        <v>1.0281</v>
      </c>
      <c r="L31">
        <v>0.45710000000000001</v>
      </c>
      <c r="M31">
        <v>2.6019000000000001</v>
      </c>
    </row>
    <row r="32" spans="1:13" x14ac:dyDescent="0.45">
      <c r="A32">
        <v>2014</v>
      </c>
      <c r="B32">
        <v>1.0181</v>
      </c>
      <c r="C32">
        <v>2.3628999999999998</v>
      </c>
      <c r="D32">
        <v>-1.3380000000000001</v>
      </c>
      <c r="E32">
        <v>1.2862</v>
      </c>
      <c r="F32">
        <v>0.95069999999999999</v>
      </c>
      <c r="G32">
        <v>1.2683</v>
      </c>
      <c r="H32">
        <v>0.85950000000000004</v>
      </c>
      <c r="I32">
        <v>0.91910000000000003</v>
      </c>
      <c r="J32">
        <v>1.397</v>
      </c>
      <c r="K32">
        <v>1.0277000000000001</v>
      </c>
      <c r="L32">
        <v>0.46010000000000001</v>
      </c>
      <c r="M32">
        <v>2.6006</v>
      </c>
    </row>
    <row r="33" spans="1:13" x14ac:dyDescent="0.45">
      <c r="A33">
        <v>2015</v>
      </c>
      <c r="B33">
        <v>1.0177</v>
      </c>
      <c r="C33">
        <v>2.3218000000000001</v>
      </c>
      <c r="D33">
        <v>-1.6079000000000001</v>
      </c>
      <c r="E33">
        <v>1.2802</v>
      </c>
      <c r="F33">
        <v>0.95150000000000001</v>
      </c>
      <c r="G33">
        <v>1.2674000000000001</v>
      </c>
      <c r="H33">
        <v>0.85929999999999995</v>
      </c>
      <c r="I33">
        <v>0.92730000000000001</v>
      </c>
      <c r="J33">
        <v>1.3939999999999999</v>
      </c>
      <c r="K33">
        <v>1.0268999999999999</v>
      </c>
      <c r="L33">
        <v>0.45889999999999997</v>
      </c>
      <c r="M33">
        <v>2.6122000000000001</v>
      </c>
    </row>
    <row r="34" spans="1:13" x14ac:dyDescent="0.45">
      <c r="A34">
        <v>2016</v>
      </c>
      <c r="B34">
        <v>1.0177</v>
      </c>
      <c r="C34">
        <v>2.3180999999999998</v>
      </c>
      <c r="D34">
        <v>-1.9558</v>
      </c>
      <c r="E34">
        <v>1.2798</v>
      </c>
      <c r="F34">
        <v>0.95189999999999997</v>
      </c>
      <c r="G34">
        <v>1.2721</v>
      </c>
      <c r="H34">
        <v>0.86240000000000006</v>
      </c>
      <c r="I34">
        <v>0.93310000000000004</v>
      </c>
      <c r="J34">
        <v>1.3915</v>
      </c>
      <c r="K34">
        <v>1.026</v>
      </c>
      <c r="L34">
        <v>0.45550000000000002</v>
      </c>
      <c r="M34">
        <v>2.5341</v>
      </c>
    </row>
    <row r="35" spans="1:13" x14ac:dyDescent="0.45">
      <c r="A35">
        <v>2017</v>
      </c>
      <c r="B35">
        <v>1.0172000000000001</v>
      </c>
      <c r="C35">
        <v>2.319</v>
      </c>
      <c r="D35">
        <v>-2.4451999999999998</v>
      </c>
      <c r="E35">
        <v>1.2719</v>
      </c>
      <c r="F35">
        <v>0.95240000000000002</v>
      </c>
      <c r="G35">
        <v>1.2694000000000001</v>
      </c>
      <c r="H35">
        <v>0.86319999999999997</v>
      </c>
      <c r="I35">
        <v>0.93759999999999999</v>
      </c>
      <c r="J35">
        <v>1.3859999999999999</v>
      </c>
      <c r="K35">
        <v>1.0251999999999999</v>
      </c>
      <c r="L35">
        <v>0.45590000000000003</v>
      </c>
      <c r="M35">
        <v>2.4940000000000002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PricesAU</vt:lpstr>
      <vt:lpstr>PricesCA</vt:lpstr>
      <vt:lpstr>Quantity</vt:lpstr>
      <vt:lpstr>Value</vt:lpstr>
      <vt:lpstr>pricecomp</vt:lpstr>
      <vt:lpstr>17 cons price</vt:lpstr>
      <vt:lpstr>17 cons qty</vt:lpstr>
      <vt:lpstr>price elast</vt:lpstr>
      <vt:lpstr>income elast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2019-08-17T21:26:20Z</cp:lastPrinted>
  <dcterms:created xsi:type="dcterms:W3CDTF">2019-08-15T21:48:43Z</dcterms:created>
  <dcterms:modified xsi:type="dcterms:W3CDTF">2019-08-18T22:35:33Z</dcterms:modified>
</cp:coreProperties>
</file>