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Sheet1" sheetId="1" r:id="rId1"/>
    <sheet name="Sheet2" sheetId="2" r:id="rId2"/>
    <sheet name="Sheet3" sheetId="3" r:id="rId3"/>
    <sheet name="constant weight barge" sheetId="4" r:id="rId4"/>
    <sheet name="oural" sheetId="5" r:id="rId5"/>
    <sheet name="oual wave length 135" sheetId="6" r:id="rId6"/>
    <sheet name="non constant weight barge" sheetId="8" r:id="rId7"/>
  </sheets>
  <calcPr calcId="152511"/>
</workbook>
</file>

<file path=xl/calcChain.xml><?xml version="1.0" encoding="utf-8"?>
<calcChain xmlns="http://schemas.openxmlformats.org/spreadsheetml/2006/main">
  <c r="H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1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1" i="8"/>
  <c r="S5" i="6"/>
  <c r="S6" i="6"/>
  <c r="S7" i="6"/>
  <c r="S13" i="6"/>
  <c r="S14" i="6"/>
  <c r="S15" i="6"/>
  <c r="S18" i="6"/>
  <c r="S19" i="6"/>
  <c r="S23" i="6"/>
  <c r="S26" i="6"/>
  <c r="S27" i="6"/>
  <c r="S28" i="6"/>
  <c r="S29" i="6"/>
  <c r="R3" i="6"/>
  <c r="S8" i="6" s="1"/>
  <c r="R4" i="6"/>
  <c r="Q5" i="6" s="1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1" i="4"/>
  <c r="S10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1" i="4"/>
  <c r="S9" i="4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1" i="3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1" i="2"/>
  <c r="U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1" i="2"/>
  <c r="U7" i="2"/>
  <c r="S22" i="6" l="1"/>
  <c r="S12" i="6"/>
  <c r="S4" i="6"/>
  <c r="S21" i="6"/>
  <c r="S11" i="6"/>
  <c r="S30" i="6"/>
  <c r="S20" i="6"/>
  <c r="S10" i="6"/>
  <c r="S25" i="6"/>
  <c r="S17" i="6"/>
  <c r="S9" i="6"/>
  <c r="S24" i="6"/>
  <c r="S16" i="6"/>
  <c r="Q16" i="6"/>
  <c r="Q4" i="6"/>
  <c r="Q28" i="6"/>
  <c r="Q20" i="6"/>
  <c r="Q12" i="6"/>
  <c r="Q27" i="6"/>
  <c r="Q19" i="6"/>
  <c r="Q11" i="6"/>
  <c r="Q26" i="6"/>
  <c r="Q18" i="6"/>
  <c r="Q10" i="6"/>
  <c r="Q9" i="6"/>
  <c r="Q25" i="6"/>
  <c r="Q17" i="6"/>
  <c r="Q24" i="6"/>
  <c r="Q8" i="6"/>
  <c r="Q23" i="6"/>
  <c r="Q15" i="6"/>
  <c r="Q7" i="6"/>
  <c r="Q30" i="6"/>
  <c r="Q22" i="6"/>
  <c r="Q14" i="6"/>
  <c r="Q6" i="6"/>
  <c r="Q29" i="6"/>
  <c r="Q21" i="6"/>
  <c r="Q13" i="6"/>
</calcChain>
</file>

<file path=xl/sharedStrings.xml><?xml version="1.0" encoding="utf-8"?>
<sst xmlns="http://schemas.openxmlformats.org/spreadsheetml/2006/main" count="2" uniqueCount="2">
  <si>
    <t>PD Strip results for a wave length of 685.m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</si>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</sst>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08739508507467E-2"/>
          <c:y val="2.9264033409377017E-2"/>
          <c:w val="0.90443404854766984"/>
          <c:h val="0.93217725573738175"/>
        </c:manualLayout>
      </c:layout>
      <c:scatterChart>
        <c:scatterStyle val="smoothMarker"/>
        <c:varyColors val="0"/>
        <c:ser>
          <c:idx val="0"/>
          <c:order val="0"/>
          <c:tx>
            <c:v>Shear Forces Pias Results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Sheet1!$A$1:$A$27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</c:numCache>
            </c:numRef>
          </c:xVal>
          <c:yVal>
            <c:numRef>
              <c:f>Sheet1!$E$1:$E$26</c:f>
              <c:numCache>
                <c:formatCode>General</c:formatCode>
                <c:ptCount val="26"/>
                <c:pt idx="0">
                  <c:v>0</c:v>
                </c:pt>
                <c:pt idx="1">
                  <c:v>-31.824000000000002</c:v>
                </c:pt>
                <c:pt idx="2">
                  <c:v>-91.248999999999995</c:v>
                </c:pt>
                <c:pt idx="3">
                  <c:v>-175.374</c:v>
                </c:pt>
                <c:pt idx="4">
                  <c:v>-218.35900000000001</c:v>
                </c:pt>
                <c:pt idx="5">
                  <c:v>-239.839</c:v>
                </c:pt>
                <c:pt idx="6">
                  <c:v>-246.60499999999999</c:v>
                </c:pt>
                <c:pt idx="7">
                  <c:v>-237.59899999999999</c:v>
                </c:pt>
                <c:pt idx="8">
                  <c:v>-213.15</c:v>
                </c:pt>
                <c:pt idx="9">
                  <c:v>-179.91200000000001</c:v>
                </c:pt>
                <c:pt idx="10">
                  <c:v>-134.03</c:v>
                </c:pt>
                <c:pt idx="11">
                  <c:v>-81.305000000000007</c:v>
                </c:pt>
                <c:pt idx="12">
                  <c:v>-21.821000000000002</c:v>
                </c:pt>
                <c:pt idx="13">
                  <c:v>38.548999999999999</c:v>
                </c:pt>
                <c:pt idx="14">
                  <c:v>88.352000000000004</c:v>
                </c:pt>
                <c:pt idx="15">
                  <c:v>133.911</c:v>
                </c:pt>
                <c:pt idx="16">
                  <c:v>171.286</c:v>
                </c:pt>
                <c:pt idx="17">
                  <c:v>198.589</c:v>
                </c:pt>
                <c:pt idx="18">
                  <c:v>216.48400000000001</c:v>
                </c:pt>
                <c:pt idx="19">
                  <c:v>223.43199999999999</c:v>
                </c:pt>
                <c:pt idx="20">
                  <c:v>240.48699999999999</c:v>
                </c:pt>
                <c:pt idx="21">
                  <c:v>241.91900000000001</c:v>
                </c:pt>
                <c:pt idx="22">
                  <c:v>232.37899999999999</c:v>
                </c:pt>
                <c:pt idx="23">
                  <c:v>213.78899999999999</c:v>
                </c:pt>
                <c:pt idx="24">
                  <c:v>182.85400000000001</c:v>
                </c:pt>
                <c:pt idx="25">
                  <c:v>99.885000000000005</c:v>
                </c:pt>
              </c:numCache>
            </c:numRef>
          </c:yVal>
          <c:smooth val="1"/>
        </c:ser>
        <c:ser>
          <c:idx val="1"/>
          <c:order val="1"/>
          <c:tx>
            <c:v>results PD strip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Sheet1!$N$4:$N$87</c:f>
              <c:numCache>
                <c:formatCode>General</c:formatCode>
                <c:ptCount val="84"/>
                <c:pt idx="0">
                  <c:v>0.75</c:v>
                </c:pt>
                <c:pt idx="1">
                  <c:v>1.25</c:v>
                </c:pt>
                <c:pt idx="2">
                  <c:v>1.75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12.5</c:v>
                </c:pt>
                <c:pt idx="25">
                  <c:v>13.5</c:v>
                </c:pt>
                <c:pt idx="26">
                  <c:v>14.5</c:v>
                </c:pt>
                <c:pt idx="27">
                  <c:v>15.5</c:v>
                </c:pt>
                <c:pt idx="28">
                  <c:v>16.5</c:v>
                </c:pt>
                <c:pt idx="29">
                  <c:v>17.25</c:v>
                </c:pt>
                <c:pt idx="30">
                  <c:v>17.5</c:v>
                </c:pt>
                <c:pt idx="31">
                  <c:v>18</c:v>
                </c:pt>
                <c:pt idx="32">
                  <c:v>18.5</c:v>
                </c:pt>
                <c:pt idx="33">
                  <c:v>18.75</c:v>
                </c:pt>
                <c:pt idx="34">
                  <c:v>19.25</c:v>
                </c:pt>
                <c:pt idx="35">
                  <c:v>19.75</c:v>
                </c:pt>
                <c:pt idx="36">
                  <c:v>20.299999999999901</c:v>
                </c:pt>
                <c:pt idx="37">
                  <c:v>21.5</c:v>
                </c:pt>
                <c:pt idx="38">
                  <c:v>23.299999999999901</c:v>
                </c:pt>
                <c:pt idx="39">
                  <c:v>25.1</c:v>
                </c:pt>
                <c:pt idx="40">
                  <c:v>28.1</c:v>
                </c:pt>
                <c:pt idx="41">
                  <c:v>34.1</c:v>
                </c:pt>
                <c:pt idx="42">
                  <c:v>45.8</c:v>
                </c:pt>
                <c:pt idx="43">
                  <c:v>61.4</c:v>
                </c:pt>
                <c:pt idx="44">
                  <c:v>77</c:v>
                </c:pt>
                <c:pt idx="45">
                  <c:v>92.6</c:v>
                </c:pt>
                <c:pt idx="46">
                  <c:v>104.3</c:v>
                </c:pt>
                <c:pt idx="47">
                  <c:v>110.3</c:v>
                </c:pt>
                <c:pt idx="48">
                  <c:v>114.2</c:v>
                </c:pt>
                <c:pt idx="49">
                  <c:v>116.6</c:v>
                </c:pt>
                <c:pt idx="50">
                  <c:v>117.5</c:v>
                </c:pt>
                <c:pt idx="51">
                  <c:v>118.1</c:v>
                </c:pt>
                <c:pt idx="52">
                  <c:v>118.7</c:v>
                </c:pt>
                <c:pt idx="53">
                  <c:v>119.3</c:v>
                </c:pt>
                <c:pt idx="54">
                  <c:v>119.9</c:v>
                </c:pt>
                <c:pt idx="55">
                  <c:v>120.5</c:v>
                </c:pt>
                <c:pt idx="56">
                  <c:v>121.1</c:v>
                </c:pt>
                <c:pt idx="57">
                  <c:v>121.7</c:v>
                </c:pt>
                <c:pt idx="58">
                  <c:v>122.3</c:v>
                </c:pt>
                <c:pt idx="59">
                  <c:v>122.9</c:v>
                </c:pt>
                <c:pt idx="60">
                  <c:v>123.5</c:v>
                </c:pt>
                <c:pt idx="61">
                  <c:v>124.1</c:v>
                </c:pt>
                <c:pt idx="62">
                  <c:v>124.7</c:v>
                </c:pt>
                <c:pt idx="63">
                  <c:v>125.3</c:v>
                </c:pt>
                <c:pt idx="64">
                  <c:v>125.85</c:v>
                </c:pt>
                <c:pt idx="65">
                  <c:v>126.35</c:v>
                </c:pt>
                <c:pt idx="66">
                  <c:v>126.85</c:v>
                </c:pt>
                <c:pt idx="67">
                  <c:v>127.35</c:v>
                </c:pt>
                <c:pt idx="68">
                  <c:v>127.85</c:v>
                </c:pt>
                <c:pt idx="69">
                  <c:v>128.35</c:v>
                </c:pt>
                <c:pt idx="70">
                  <c:v>128.6</c:v>
                </c:pt>
                <c:pt idx="71">
                  <c:v>128.85</c:v>
                </c:pt>
                <c:pt idx="72">
                  <c:v>129.35</c:v>
                </c:pt>
                <c:pt idx="73">
                  <c:v>129.6</c:v>
                </c:pt>
                <c:pt idx="74">
                  <c:v>129.76</c:v>
                </c:pt>
                <c:pt idx="75">
                  <c:v>130.09</c:v>
                </c:pt>
                <c:pt idx="76">
                  <c:v>130.41999999999999</c:v>
                </c:pt>
                <c:pt idx="77">
                  <c:v>130.85</c:v>
                </c:pt>
                <c:pt idx="78">
                  <c:v>131.35</c:v>
                </c:pt>
                <c:pt idx="79">
                  <c:v>131.85</c:v>
                </c:pt>
                <c:pt idx="80">
                  <c:v>132.35</c:v>
                </c:pt>
                <c:pt idx="81">
                  <c:v>132.85</c:v>
                </c:pt>
                <c:pt idx="82">
                  <c:v>133.35</c:v>
                </c:pt>
                <c:pt idx="83">
                  <c:v>133.85</c:v>
                </c:pt>
              </c:numCache>
            </c:numRef>
          </c:xVal>
          <c:yVal>
            <c:numRef>
              <c:f>Sheet1!$Q$4:$Q$87</c:f>
              <c:numCache>
                <c:formatCode>General</c:formatCode>
                <c:ptCount val="84"/>
                <c:pt idx="0">
                  <c:v>7.3999999999999996E-2</c:v>
                </c:pt>
                <c:pt idx="1">
                  <c:v>-2.9980000000000002</c:v>
                </c:pt>
                <c:pt idx="2">
                  <c:v>-6.47</c:v>
                </c:pt>
                <c:pt idx="3">
                  <c:v>-10.206</c:v>
                </c:pt>
                <c:pt idx="4">
                  <c:v>-12.215</c:v>
                </c:pt>
                <c:pt idx="5">
                  <c:v>-14.214</c:v>
                </c:pt>
                <c:pt idx="6">
                  <c:v>-18.231999999999999</c:v>
                </c:pt>
                <c:pt idx="7">
                  <c:v>-22.285</c:v>
                </c:pt>
                <c:pt idx="8">
                  <c:v>-26.416</c:v>
                </c:pt>
                <c:pt idx="9">
                  <c:v>-30.61</c:v>
                </c:pt>
                <c:pt idx="10">
                  <c:v>-34.835000000000001</c:v>
                </c:pt>
                <c:pt idx="11">
                  <c:v>-39.091999999999999</c:v>
                </c:pt>
                <c:pt idx="12">
                  <c:v>-43.363999999999997</c:v>
                </c:pt>
                <c:pt idx="13">
                  <c:v>-47.604999999999997</c:v>
                </c:pt>
                <c:pt idx="14">
                  <c:v>-51.829000000000001</c:v>
                </c:pt>
                <c:pt idx="15">
                  <c:v>-56.039000000000001</c:v>
                </c:pt>
                <c:pt idx="16">
                  <c:v>-60.215000000000003</c:v>
                </c:pt>
                <c:pt idx="17">
                  <c:v>-64.350999999999999</c:v>
                </c:pt>
                <c:pt idx="18">
                  <c:v>-68.438999999999993</c:v>
                </c:pt>
                <c:pt idx="19">
                  <c:v>-72.468000000000004</c:v>
                </c:pt>
                <c:pt idx="20">
                  <c:v>-76.424999999999997</c:v>
                </c:pt>
                <c:pt idx="21">
                  <c:v>-80.296000000000006</c:v>
                </c:pt>
                <c:pt idx="22">
                  <c:v>-84.075999999999993</c:v>
                </c:pt>
                <c:pt idx="23">
                  <c:v>-87.759</c:v>
                </c:pt>
                <c:pt idx="24">
                  <c:v>-93.132000000000005</c:v>
                </c:pt>
                <c:pt idx="25">
                  <c:v>-99.885999999999996</c:v>
                </c:pt>
                <c:pt idx="26">
                  <c:v>-106.20399999999999</c:v>
                </c:pt>
                <c:pt idx="27">
                  <c:v>-112.068</c:v>
                </c:pt>
                <c:pt idx="28">
                  <c:v>-117.482</c:v>
                </c:pt>
                <c:pt idx="29">
                  <c:v>-121.018</c:v>
                </c:pt>
                <c:pt idx="30">
                  <c:v>-122.21299999999999</c:v>
                </c:pt>
                <c:pt idx="31">
                  <c:v>-124.818</c:v>
                </c:pt>
                <c:pt idx="32">
                  <c:v>-127.226</c:v>
                </c:pt>
                <c:pt idx="33">
                  <c:v>-128.27500000000001</c:v>
                </c:pt>
                <c:pt idx="34">
                  <c:v>-130.261</c:v>
                </c:pt>
                <c:pt idx="35">
                  <c:v>-132.191</c:v>
                </c:pt>
                <c:pt idx="36">
                  <c:v>-134.21799999999999</c:v>
                </c:pt>
                <c:pt idx="37">
                  <c:v>-137.34</c:v>
                </c:pt>
                <c:pt idx="38">
                  <c:v>-140.845</c:v>
                </c:pt>
                <c:pt idx="39">
                  <c:v>-143.21799999999999</c:v>
                </c:pt>
                <c:pt idx="40">
                  <c:v>-145.60300000000001</c:v>
                </c:pt>
                <c:pt idx="41">
                  <c:v>-142.221</c:v>
                </c:pt>
                <c:pt idx="42">
                  <c:v>-111.82299999999999</c:v>
                </c:pt>
                <c:pt idx="43">
                  <c:v>-30.277000000000001</c:v>
                </c:pt>
                <c:pt idx="44">
                  <c:v>59.173999999999999</c:v>
                </c:pt>
                <c:pt idx="45">
                  <c:v>128.24799999999999</c:v>
                </c:pt>
                <c:pt idx="46">
                  <c:v>144.285</c:v>
                </c:pt>
                <c:pt idx="47">
                  <c:v>138.56700000000001</c:v>
                </c:pt>
                <c:pt idx="48">
                  <c:v>128.887</c:v>
                </c:pt>
                <c:pt idx="49">
                  <c:v>119.751</c:v>
                </c:pt>
                <c:pt idx="50">
                  <c:v>115.88200000000001</c:v>
                </c:pt>
                <c:pt idx="51">
                  <c:v>113.155</c:v>
                </c:pt>
                <c:pt idx="52">
                  <c:v>110.276</c:v>
                </c:pt>
                <c:pt idx="53">
                  <c:v>107.244</c:v>
                </c:pt>
                <c:pt idx="54">
                  <c:v>103.38200000000001</c:v>
                </c:pt>
                <c:pt idx="55">
                  <c:v>99.447999999999993</c:v>
                </c:pt>
                <c:pt idx="56">
                  <c:v>95.358999999999995</c:v>
                </c:pt>
                <c:pt idx="57">
                  <c:v>91.111999999999995</c:v>
                </c:pt>
                <c:pt idx="58">
                  <c:v>86.552000000000007</c:v>
                </c:pt>
                <c:pt idx="59">
                  <c:v>81.908000000000001</c:v>
                </c:pt>
                <c:pt idx="60">
                  <c:v>77.114000000000004</c:v>
                </c:pt>
                <c:pt idx="61">
                  <c:v>72.174999999999997</c:v>
                </c:pt>
                <c:pt idx="62">
                  <c:v>67.143000000000001</c:v>
                </c:pt>
                <c:pt idx="63">
                  <c:v>62.161000000000001</c:v>
                </c:pt>
                <c:pt idx="64">
                  <c:v>57.49</c:v>
                </c:pt>
                <c:pt idx="65">
                  <c:v>53.188000000000002</c:v>
                </c:pt>
                <c:pt idx="66">
                  <c:v>48.851999999999997</c:v>
                </c:pt>
                <c:pt idx="67">
                  <c:v>44.496000000000002</c:v>
                </c:pt>
                <c:pt idx="68">
                  <c:v>40.054000000000002</c:v>
                </c:pt>
                <c:pt idx="69">
                  <c:v>35.667000000000002</c:v>
                </c:pt>
                <c:pt idx="70">
                  <c:v>33.515999999999998</c:v>
                </c:pt>
                <c:pt idx="71">
                  <c:v>31.318999999999999</c:v>
                </c:pt>
                <c:pt idx="72">
                  <c:v>27.148</c:v>
                </c:pt>
                <c:pt idx="73">
                  <c:v>25.111999999999998</c:v>
                </c:pt>
                <c:pt idx="74">
                  <c:v>23.768999999999998</c:v>
                </c:pt>
                <c:pt idx="75">
                  <c:v>21.202999999999999</c:v>
                </c:pt>
                <c:pt idx="76">
                  <c:v>18.562000000000001</c:v>
                </c:pt>
                <c:pt idx="77">
                  <c:v>15.321</c:v>
                </c:pt>
                <c:pt idx="78">
                  <c:v>11.76</c:v>
                </c:pt>
                <c:pt idx="79">
                  <c:v>8.5009999999999994</c:v>
                </c:pt>
                <c:pt idx="80">
                  <c:v>5.63</c:v>
                </c:pt>
                <c:pt idx="81">
                  <c:v>3.1890000000000001</c:v>
                </c:pt>
                <c:pt idx="82">
                  <c:v>1.268</c:v>
                </c:pt>
                <c:pt idx="83">
                  <c:v>1.4999999999999999E-2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71968"/>
        <c:axId val="473974712"/>
      </c:scatterChart>
      <c:valAx>
        <c:axId val="47397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74712"/>
        <c:crosses val="autoZero"/>
        <c:crossBetween val="midCat"/>
      </c:valAx>
      <c:valAx>
        <c:axId val="4739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7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'oual wave length 135'!$A$4:$A$87</c:f>
              <c:numCache>
                <c:formatCode>General</c:formatCode>
                <c:ptCount val="84"/>
                <c:pt idx="0">
                  <c:v>0.75</c:v>
                </c:pt>
                <c:pt idx="1">
                  <c:v>1.25</c:v>
                </c:pt>
                <c:pt idx="2">
                  <c:v>1.75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12.5</c:v>
                </c:pt>
                <c:pt idx="25">
                  <c:v>13.5</c:v>
                </c:pt>
                <c:pt idx="26">
                  <c:v>14.5</c:v>
                </c:pt>
                <c:pt idx="27">
                  <c:v>15.5</c:v>
                </c:pt>
                <c:pt idx="28">
                  <c:v>16.5</c:v>
                </c:pt>
                <c:pt idx="29">
                  <c:v>17.25</c:v>
                </c:pt>
                <c:pt idx="30">
                  <c:v>17.5</c:v>
                </c:pt>
                <c:pt idx="31">
                  <c:v>18</c:v>
                </c:pt>
                <c:pt idx="32">
                  <c:v>18.5</c:v>
                </c:pt>
                <c:pt idx="33">
                  <c:v>18.75</c:v>
                </c:pt>
                <c:pt idx="34">
                  <c:v>19.25</c:v>
                </c:pt>
                <c:pt idx="35">
                  <c:v>19.75</c:v>
                </c:pt>
                <c:pt idx="36">
                  <c:v>20.299999999999901</c:v>
                </c:pt>
                <c:pt idx="37">
                  <c:v>21.5</c:v>
                </c:pt>
                <c:pt idx="38">
                  <c:v>23.299999999999901</c:v>
                </c:pt>
                <c:pt idx="39">
                  <c:v>25.1</c:v>
                </c:pt>
                <c:pt idx="40">
                  <c:v>28.1</c:v>
                </c:pt>
                <c:pt idx="41">
                  <c:v>34.1</c:v>
                </c:pt>
                <c:pt idx="42">
                  <c:v>45.8</c:v>
                </c:pt>
                <c:pt idx="43">
                  <c:v>61.4</c:v>
                </c:pt>
                <c:pt idx="44">
                  <c:v>77</c:v>
                </c:pt>
                <c:pt idx="45">
                  <c:v>92.6</c:v>
                </c:pt>
                <c:pt idx="46">
                  <c:v>104.3</c:v>
                </c:pt>
                <c:pt idx="47">
                  <c:v>110.3</c:v>
                </c:pt>
                <c:pt idx="48">
                  <c:v>114.2</c:v>
                </c:pt>
                <c:pt idx="49">
                  <c:v>116.6</c:v>
                </c:pt>
                <c:pt idx="50">
                  <c:v>117.5</c:v>
                </c:pt>
                <c:pt idx="51">
                  <c:v>118.1</c:v>
                </c:pt>
                <c:pt idx="52">
                  <c:v>118.7</c:v>
                </c:pt>
                <c:pt idx="53">
                  <c:v>119.3</c:v>
                </c:pt>
                <c:pt idx="54">
                  <c:v>119.9</c:v>
                </c:pt>
                <c:pt idx="55">
                  <c:v>120.5</c:v>
                </c:pt>
                <c:pt idx="56">
                  <c:v>121.1</c:v>
                </c:pt>
                <c:pt idx="57">
                  <c:v>121.7</c:v>
                </c:pt>
                <c:pt idx="58">
                  <c:v>122.3</c:v>
                </c:pt>
                <c:pt idx="59">
                  <c:v>122.9</c:v>
                </c:pt>
                <c:pt idx="60">
                  <c:v>123.5</c:v>
                </c:pt>
                <c:pt idx="61">
                  <c:v>124.1</c:v>
                </c:pt>
                <c:pt idx="62">
                  <c:v>124.7</c:v>
                </c:pt>
                <c:pt idx="63">
                  <c:v>125.3</c:v>
                </c:pt>
                <c:pt idx="64">
                  <c:v>125.85</c:v>
                </c:pt>
                <c:pt idx="65">
                  <c:v>126.35</c:v>
                </c:pt>
                <c:pt idx="66">
                  <c:v>126.85</c:v>
                </c:pt>
                <c:pt idx="67">
                  <c:v>127.35</c:v>
                </c:pt>
                <c:pt idx="68">
                  <c:v>127.85</c:v>
                </c:pt>
                <c:pt idx="69">
                  <c:v>128.35</c:v>
                </c:pt>
                <c:pt idx="70">
                  <c:v>128.6</c:v>
                </c:pt>
                <c:pt idx="71">
                  <c:v>128.85</c:v>
                </c:pt>
                <c:pt idx="72">
                  <c:v>129.35</c:v>
                </c:pt>
                <c:pt idx="73">
                  <c:v>129.6</c:v>
                </c:pt>
                <c:pt idx="74">
                  <c:v>129.76</c:v>
                </c:pt>
                <c:pt idx="75">
                  <c:v>130.09</c:v>
                </c:pt>
                <c:pt idx="76">
                  <c:v>130.41999999999999</c:v>
                </c:pt>
                <c:pt idx="77">
                  <c:v>130.85</c:v>
                </c:pt>
                <c:pt idx="78">
                  <c:v>131.35</c:v>
                </c:pt>
                <c:pt idx="79">
                  <c:v>131.85</c:v>
                </c:pt>
                <c:pt idx="80">
                  <c:v>132.35</c:v>
                </c:pt>
                <c:pt idx="81">
                  <c:v>132.85</c:v>
                </c:pt>
                <c:pt idx="82">
                  <c:v>133.35</c:v>
                </c:pt>
                <c:pt idx="83">
                  <c:v>133.85</c:v>
                </c:pt>
              </c:numCache>
            </c:numRef>
          </c:xVal>
          <c:yVal>
            <c:numRef>
              <c:f>'oual wave length 135'!$D$4:$D$87</c:f>
              <c:numCache>
                <c:formatCode>General</c:formatCode>
                <c:ptCount val="84"/>
                <c:pt idx="0">
                  <c:v>-8.3699999999999992</c:v>
                </c:pt>
                <c:pt idx="1">
                  <c:v>-32.465000000000003</c:v>
                </c:pt>
                <c:pt idx="2">
                  <c:v>-60.238</c:v>
                </c:pt>
                <c:pt idx="3">
                  <c:v>-90.6</c:v>
                </c:pt>
                <c:pt idx="4">
                  <c:v>-107.17400000000001</c:v>
                </c:pt>
                <c:pt idx="5">
                  <c:v>-122.90300000000001</c:v>
                </c:pt>
                <c:pt idx="6">
                  <c:v>-156.124</c:v>
                </c:pt>
                <c:pt idx="7">
                  <c:v>-191.30600000000001</c:v>
                </c:pt>
                <c:pt idx="8">
                  <c:v>-228.01900000000001</c:v>
                </c:pt>
                <c:pt idx="9">
                  <c:v>-266.01499999999999</c:v>
                </c:pt>
                <c:pt idx="10">
                  <c:v>-304.86900000000003</c:v>
                </c:pt>
                <c:pt idx="11">
                  <c:v>-344.54599999999999</c:v>
                </c:pt>
                <c:pt idx="12">
                  <c:v>-384.87200000000001</c:v>
                </c:pt>
                <c:pt idx="13">
                  <c:v>-425.64699999999999</c:v>
                </c:pt>
                <c:pt idx="14">
                  <c:v>-466.65499999999997</c:v>
                </c:pt>
                <c:pt idx="15">
                  <c:v>-507.98700000000002</c:v>
                </c:pt>
                <c:pt idx="16">
                  <c:v>-549.28099999999995</c:v>
                </c:pt>
                <c:pt idx="17">
                  <c:v>-590.46500000000003</c:v>
                </c:pt>
                <c:pt idx="18">
                  <c:v>-631.42999999999995</c:v>
                </c:pt>
                <c:pt idx="19">
                  <c:v>-671.96</c:v>
                </c:pt>
                <c:pt idx="20">
                  <c:v>-712.01199999999994</c:v>
                </c:pt>
                <c:pt idx="21">
                  <c:v>-751.46</c:v>
                </c:pt>
                <c:pt idx="22">
                  <c:v>-790.24599999999998</c:v>
                </c:pt>
                <c:pt idx="23">
                  <c:v>-828.38199999999995</c:v>
                </c:pt>
                <c:pt idx="24">
                  <c:v>-884.26300000000003</c:v>
                </c:pt>
                <c:pt idx="25">
                  <c:v>-955.31399999999996</c:v>
                </c:pt>
                <c:pt idx="26">
                  <c:v>-1022.837</c:v>
                </c:pt>
                <c:pt idx="27">
                  <c:v>-1086.806</c:v>
                </c:pt>
                <c:pt idx="28">
                  <c:v>-1146.989</c:v>
                </c:pt>
                <c:pt idx="29">
                  <c:v>-1184.9749999999999</c:v>
                </c:pt>
                <c:pt idx="30">
                  <c:v>-1198.886</c:v>
                </c:pt>
                <c:pt idx="31">
                  <c:v>-1226.5820000000001</c:v>
                </c:pt>
                <c:pt idx="32">
                  <c:v>-1252.4459999999999</c:v>
                </c:pt>
                <c:pt idx="33">
                  <c:v>-1265.3720000000001</c:v>
                </c:pt>
                <c:pt idx="34">
                  <c:v>-1289.6010000000001</c:v>
                </c:pt>
                <c:pt idx="35">
                  <c:v>-1313.037</c:v>
                </c:pt>
                <c:pt idx="36">
                  <c:v>-1337.933</c:v>
                </c:pt>
                <c:pt idx="37">
                  <c:v>-1390.423</c:v>
                </c:pt>
                <c:pt idx="38">
                  <c:v>-1456.5609999999999</c:v>
                </c:pt>
                <c:pt idx="39">
                  <c:v>-1509.7170000000001</c:v>
                </c:pt>
                <c:pt idx="40">
                  <c:v>-1572.2739999999999</c:v>
                </c:pt>
                <c:pt idx="41">
                  <c:v>-1596.857</c:v>
                </c:pt>
                <c:pt idx="42">
                  <c:v>-1276.973</c:v>
                </c:pt>
                <c:pt idx="43">
                  <c:v>-160.916</c:v>
                </c:pt>
                <c:pt idx="44">
                  <c:v>1001.001</c:v>
                </c:pt>
                <c:pt idx="45">
                  <c:v>1576.502</c:v>
                </c:pt>
                <c:pt idx="46">
                  <c:v>1380.2719999999999</c:v>
                </c:pt>
                <c:pt idx="47">
                  <c:v>1147.912</c:v>
                </c:pt>
                <c:pt idx="48">
                  <c:v>961.74800000000005</c:v>
                </c:pt>
                <c:pt idx="49">
                  <c:v>838.05799999999999</c:v>
                </c:pt>
                <c:pt idx="50">
                  <c:v>790.60500000000002</c:v>
                </c:pt>
                <c:pt idx="51">
                  <c:v>758.673</c:v>
                </c:pt>
                <c:pt idx="52">
                  <c:v>726.47400000000005</c:v>
                </c:pt>
                <c:pt idx="53">
                  <c:v>693.96699999999998</c:v>
                </c:pt>
                <c:pt idx="54">
                  <c:v>660.08299999999997</c:v>
                </c:pt>
                <c:pt idx="55">
                  <c:v>627.23199999999997</c:v>
                </c:pt>
                <c:pt idx="56">
                  <c:v>594.226</c:v>
                </c:pt>
                <c:pt idx="57">
                  <c:v>560.99300000000005</c:v>
                </c:pt>
                <c:pt idx="58">
                  <c:v>526.60900000000004</c:v>
                </c:pt>
                <c:pt idx="59">
                  <c:v>493.26100000000002</c:v>
                </c:pt>
                <c:pt idx="60">
                  <c:v>459.84899999999999</c:v>
                </c:pt>
                <c:pt idx="61">
                  <c:v>426.416</c:v>
                </c:pt>
                <c:pt idx="62">
                  <c:v>392.79300000000001</c:v>
                </c:pt>
                <c:pt idx="63">
                  <c:v>359.61200000000002</c:v>
                </c:pt>
                <c:pt idx="64">
                  <c:v>329.505</c:v>
                </c:pt>
                <c:pt idx="65">
                  <c:v>302.59800000000001</c:v>
                </c:pt>
                <c:pt idx="66">
                  <c:v>276.18599999999998</c:v>
                </c:pt>
                <c:pt idx="67">
                  <c:v>250.375</c:v>
                </c:pt>
                <c:pt idx="68">
                  <c:v>225.196</c:v>
                </c:pt>
                <c:pt idx="69">
                  <c:v>200.779</c:v>
                </c:pt>
                <c:pt idx="70">
                  <c:v>188.63</c:v>
                </c:pt>
                <c:pt idx="71">
                  <c:v>176.578</c:v>
                </c:pt>
                <c:pt idx="72">
                  <c:v>153.66300000000001</c:v>
                </c:pt>
                <c:pt idx="73">
                  <c:v>142.423</c:v>
                </c:pt>
                <c:pt idx="74">
                  <c:v>135.054</c:v>
                </c:pt>
                <c:pt idx="75">
                  <c:v>120.97799999999999</c:v>
                </c:pt>
                <c:pt idx="76">
                  <c:v>106.24299999999999</c:v>
                </c:pt>
                <c:pt idx="77">
                  <c:v>88.998000000000005</c:v>
                </c:pt>
                <c:pt idx="78">
                  <c:v>69.870999999999995</c:v>
                </c:pt>
                <c:pt idx="79">
                  <c:v>52.09</c:v>
                </c:pt>
                <c:pt idx="80">
                  <c:v>35.917000000000002</c:v>
                </c:pt>
                <c:pt idx="81">
                  <c:v>21.663</c:v>
                </c:pt>
                <c:pt idx="82">
                  <c:v>9.8260000000000005</c:v>
                </c:pt>
                <c:pt idx="83">
                  <c:v>1.266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'oual wave length 135'!$J$4:$J$30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</c:numCache>
            </c:numRef>
          </c:xVal>
          <c:yVal>
            <c:numRef>
              <c:f>'oual wave length 135'!$Q$4:$Q$30</c:f>
              <c:numCache>
                <c:formatCode>General</c:formatCode>
                <c:ptCount val="27"/>
                <c:pt idx="0">
                  <c:v>0</c:v>
                </c:pt>
                <c:pt idx="1">
                  <c:v>-216.09627230237149</c:v>
                </c:pt>
                <c:pt idx="2">
                  <c:v>-620.15060756184607</c:v>
                </c:pt>
                <c:pt idx="3">
                  <c:v>-1192.4076947158337</c:v>
                </c:pt>
                <c:pt idx="4">
                  <c:v>-1468.2670176508466</c:v>
                </c:pt>
                <c:pt idx="5">
                  <c:v>-1572.7774481498379</c:v>
                </c:pt>
                <c:pt idx="6">
                  <c:v>-1596.8569999999997</c:v>
                </c:pt>
                <c:pt idx="7">
                  <c:v>-1532.0682962945589</c:v>
                </c:pt>
                <c:pt idx="8">
                  <c:v>-1378.1048947729782</c:v>
                </c:pt>
                <c:pt idx="9">
                  <c:v>-1176.6497526962426</c:v>
                </c:pt>
                <c:pt idx="10">
                  <c:v>-897.16079143087427</c:v>
                </c:pt>
                <c:pt idx="11">
                  <c:v>-574.30003555756457</c:v>
                </c:pt>
                <c:pt idx="12">
                  <c:v>-203.62747721253939</c:v>
                </c:pt>
                <c:pt idx="13">
                  <c:v>179.42534845816292</c:v>
                </c:pt>
                <c:pt idx="14">
                  <c:v>500.46788025228898</c:v>
                </c:pt>
                <c:pt idx="15">
                  <c:v>805.09872653767911</c:v>
                </c:pt>
                <c:pt idx="16">
                  <c:v>1067.6244062253456</c:v>
                </c:pt>
                <c:pt idx="17">
                  <c:v>1274.3980239793937</c:v>
                </c:pt>
                <c:pt idx="18">
                  <c:v>1427.135656458828</c:v>
                </c:pt>
                <c:pt idx="19">
                  <c:v>1510.9510196295837</c:v>
                </c:pt>
                <c:pt idx="20">
                  <c:v>1663.2460132882429</c:v>
                </c:pt>
                <c:pt idx="21">
                  <c:v>1701.3742403270032</c:v>
                </c:pt>
                <c:pt idx="22">
                  <c:v>1648.6729813427266</c:v>
                </c:pt>
                <c:pt idx="23">
                  <c:v>1507.6754923558483</c:v>
                </c:pt>
                <c:pt idx="24">
                  <c:v>1273.308451497486</c:v>
                </c:pt>
                <c:pt idx="25">
                  <c:v>702.57676581816941</c:v>
                </c:pt>
                <c:pt idx="26">
                  <c:v>212.53473225213546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06752"/>
        <c:axId val="85207144"/>
      </c:scatterChart>
      <c:valAx>
        <c:axId val="852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7144"/>
        <c:crosses val="autoZero"/>
        <c:crossBetween val="midCat"/>
      </c:valAx>
      <c:valAx>
        <c:axId val="8520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'oual wave length 135'!$A$4:$A$87</c:f>
              <c:numCache>
                <c:formatCode>General</c:formatCode>
                <c:ptCount val="84"/>
                <c:pt idx="0">
                  <c:v>0.75</c:v>
                </c:pt>
                <c:pt idx="1">
                  <c:v>1.25</c:v>
                </c:pt>
                <c:pt idx="2">
                  <c:v>1.75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12.5</c:v>
                </c:pt>
                <c:pt idx="25">
                  <c:v>13.5</c:v>
                </c:pt>
                <c:pt idx="26">
                  <c:v>14.5</c:v>
                </c:pt>
                <c:pt idx="27">
                  <c:v>15.5</c:v>
                </c:pt>
                <c:pt idx="28">
                  <c:v>16.5</c:v>
                </c:pt>
                <c:pt idx="29">
                  <c:v>17.25</c:v>
                </c:pt>
                <c:pt idx="30">
                  <c:v>17.5</c:v>
                </c:pt>
                <c:pt idx="31">
                  <c:v>18</c:v>
                </c:pt>
                <c:pt idx="32">
                  <c:v>18.5</c:v>
                </c:pt>
                <c:pt idx="33">
                  <c:v>18.75</c:v>
                </c:pt>
                <c:pt idx="34">
                  <c:v>19.25</c:v>
                </c:pt>
                <c:pt idx="35">
                  <c:v>19.75</c:v>
                </c:pt>
                <c:pt idx="36">
                  <c:v>20.299999999999901</c:v>
                </c:pt>
                <c:pt idx="37">
                  <c:v>21.5</c:v>
                </c:pt>
                <c:pt idx="38">
                  <c:v>23.299999999999901</c:v>
                </c:pt>
                <c:pt idx="39">
                  <c:v>25.1</c:v>
                </c:pt>
                <c:pt idx="40">
                  <c:v>28.1</c:v>
                </c:pt>
                <c:pt idx="41">
                  <c:v>34.1</c:v>
                </c:pt>
                <c:pt idx="42">
                  <c:v>45.8</c:v>
                </c:pt>
                <c:pt idx="43">
                  <c:v>61.4</c:v>
                </c:pt>
                <c:pt idx="44">
                  <c:v>77</c:v>
                </c:pt>
                <c:pt idx="45">
                  <c:v>92.6</c:v>
                </c:pt>
                <c:pt idx="46">
                  <c:v>104.3</c:v>
                </c:pt>
                <c:pt idx="47">
                  <c:v>110.3</c:v>
                </c:pt>
                <c:pt idx="48">
                  <c:v>114.2</c:v>
                </c:pt>
                <c:pt idx="49">
                  <c:v>116.6</c:v>
                </c:pt>
                <c:pt idx="50">
                  <c:v>117.5</c:v>
                </c:pt>
                <c:pt idx="51">
                  <c:v>118.1</c:v>
                </c:pt>
                <c:pt idx="52">
                  <c:v>118.7</c:v>
                </c:pt>
                <c:pt idx="53">
                  <c:v>119.3</c:v>
                </c:pt>
                <c:pt idx="54">
                  <c:v>119.9</c:v>
                </c:pt>
                <c:pt idx="55">
                  <c:v>120.5</c:v>
                </c:pt>
                <c:pt idx="56">
                  <c:v>121.1</c:v>
                </c:pt>
                <c:pt idx="57">
                  <c:v>121.7</c:v>
                </c:pt>
                <c:pt idx="58">
                  <c:v>122.3</c:v>
                </c:pt>
                <c:pt idx="59">
                  <c:v>122.9</c:v>
                </c:pt>
                <c:pt idx="60">
                  <c:v>123.5</c:v>
                </c:pt>
                <c:pt idx="61">
                  <c:v>124.1</c:v>
                </c:pt>
                <c:pt idx="62">
                  <c:v>124.7</c:v>
                </c:pt>
                <c:pt idx="63">
                  <c:v>125.3</c:v>
                </c:pt>
                <c:pt idx="64">
                  <c:v>125.85</c:v>
                </c:pt>
                <c:pt idx="65">
                  <c:v>126.35</c:v>
                </c:pt>
                <c:pt idx="66">
                  <c:v>126.85</c:v>
                </c:pt>
                <c:pt idx="67">
                  <c:v>127.35</c:v>
                </c:pt>
                <c:pt idx="68">
                  <c:v>127.85</c:v>
                </c:pt>
                <c:pt idx="69">
                  <c:v>128.35</c:v>
                </c:pt>
                <c:pt idx="70">
                  <c:v>128.6</c:v>
                </c:pt>
                <c:pt idx="71">
                  <c:v>128.85</c:v>
                </c:pt>
                <c:pt idx="72">
                  <c:v>129.35</c:v>
                </c:pt>
                <c:pt idx="73">
                  <c:v>129.6</c:v>
                </c:pt>
                <c:pt idx="74">
                  <c:v>129.76</c:v>
                </c:pt>
                <c:pt idx="75">
                  <c:v>130.09</c:v>
                </c:pt>
                <c:pt idx="76">
                  <c:v>130.41999999999999</c:v>
                </c:pt>
                <c:pt idx="77">
                  <c:v>130.85</c:v>
                </c:pt>
                <c:pt idx="78">
                  <c:v>131.35</c:v>
                </c:pt>
                <c:pt idx="79">
                  <c:v>131.85</c:v>
                </c:pt>
                <c:pt idx="80">
                  <c:v>132.35</c:v>
                </c:pt>
                <c:pt idx="81">
                  <c:v>132.85</c:v>
                </c:pt>
                <c:pt idx="82">
                  <c:v>133.35</c:v>
                </c:pt>
                <c:pt idx="83">
                  <c:v>133.85</c:v>
                </c:pt>
              </c:numCache>
            </c:numRef>
          </c:xVal>
          <c:yVal>
            <c:numRef>
              <c:f>'oual wave length 135'!$F$4:$F$87</c:f>
              <c:numCache>
                <c:formatCode>General</c:formatCode>
                <c:ptCount val="84"/>
                <c:pt idx="0">
                  <c:v>83.206999999999994</c:v>
                </c:pt>
                <c:pt idx="1">
                  <c:v>47.966000000000001</c:v>
                </c:pt>
                <c:pt idx="2">
                  <c:v>-6.2240000000000002</c:v>
                </c:pt>
                <c:pt idx="3">
                  <c:v>-70.450999999999993</c:v>
                </c:pt>
                <c:pt idx="4">
                  <c:v>-108.934</c:v>
                </c:pt>
                <c:pt idx="5">
                  <c:v>-160.01499999999999</c:v>
                </c:pt>
                <c:pt idx="6">
                  <c:v>-251.928</c:v>
                </c:pt>
                <c:pt idx="7">
                  <c:v>-359.94499999999999</c:v>
                </c:pt>
                <c:pt idx="8">
                  <c:v>-488.14499999999998</c:v>
                </c:pt>
                <c:pt idx="9">
                  <c:v>-637.01400000000001</c:v>
                </c:pt>
                <c:pt idx="10">
                  <c:v>-806.29499999999996</c:v>
                </c:pt>
                <c:pt idx="11">
                  <c:v>-995.60400000000004</c:v>
                </c:pt>
                <c:pt idx="12">
                  <c:v>-1204.2439999999999</c:v>
                </c:pt>
                <c:pt idx="13">
                  <c:v>-1432.527</c:v>
                </c:pt>
                <c:pt idx="14">
                  <c:v>-1680.4880000000001</c:v>
                </c:pt>
                <c:pt idx="15">
                  <c:v>-1947.84</c:v>
                </c:pt>
                <c:pt idx="16">
                  <c:v>-2234.8960000000002</c:v>
                </c:pt>
                <c:pt idx="17">
                  <c:v>-2540.8629999999998</c:v>
                </c:pt>
                <c:pt idx="18">
                  <c:v>-2866.4569999999999</c:v>
                </c:pt>
                <c:pt idx="19">
                  <c:v>-3209.7150000000001</c:v>
                </c:pt>
                <c:pt idx="20">
                  <c:v>-3571.7809999999999</c:v>
                </c:pt>
                <c:pt idx="21">
                  <c:v>-3952.3829999999998</c:v>
                </c:pt>
                <c:pt idx="22">
                  <c:v>-4351.4690000000001</c:v>
                </c:pt>
                <c:pt idx="23">
                  <c:v>-4768.5860000000002</c:v>
                </c:pt>
                <c:pt idx="24">
                  <c:v>-5437.8090000000002</c:v>
                </c:pt>
                <c:pt idx="25">
                  <c:v>-6375.7809999999999</c:v>
                </c:pt>
                <c:pt idx="26">
                  <c:v>-7379.3159999999998</c:v>
                </c:pt>
                <c:pt idx="27">
                  <c:v>-8446.5079999999998</c:v>
                </c:pt>
                <c:pt idx="28">
                  <c:v>-9573.1640000000007</c:v>
                </c:pt>
                <c:pt idx="29">
                  <c:v>-10415.734</c:v>
                </c:pt>
                <c:pt idx="30">
                  <c:v>-10678.391</c:v>
                </c:pt>
                <c:pt idx="31">
                  <c:v>-11289.375</c:v>
                </c:pt>
                <c:pt idx="32">
                  <c:v>-11940.824000000001</c:v>
                </c:pt>
                <c:pt idx="33">
                  <c:v>-12263.223</c:v>
                </c:pt>
                <c:pt idx="34">
                  <c:v>-12899.223</c:v>
                </c:pt>
                <c:pt idx="35">
                  <c:v>-13549.777</c:v>
                </c:pt>
                <c:pt idx="36">
                  <c:v>-14281.512000000001</c:v>
                </c:pt>
                <c:pt idx="37">
                  <c:v>-15948.843999999999</c:v>
                </c:pt>
                <c:pt idx="38">
                  <c:v>-18533.074000000001</c:v>
                </c:pt>
                <c:pt idx="39">
                  <c:v>-21224.831999999999</c:v>
                </c:pt>
                <c:pt idx="40">
                  <c:v>-25834.030999999999</c:v>
                </c:pt>
                <c:pt idx="41">
                  <c:v>-35335.921999999999</c:v>
                </c:pt>
                <c:pt idx="42">
                  <c:v>-51450.156000000003</c:v>
                </c:pt>
                <c:pt idx="43">
                  <c:v>-62650.836000000003</c:v>
                </c:pt>
                <c:pt idx="44">
                  <c:v>-56243.358999999997</c:v>
                </c:pt>
                <c:pt idx="45">
                  <c:v>-36433.836000000003</c:v>
                </c:pt>
                <c:pt idx="46">
                  <c:v>-19504.719000000001</c:v>
                </c:pt>
                <c:pt idx="47">
                  <c:v>-12199.652</c:v>
                </c:pt>
                <c:pt idx="48">
                  <c:v>-8662.5619999999999</c:v>
                </c:pt>
                <c:pt idx="49">
                  <c:v>-6373.3829999999998</c:v>
                </c:pt>
                <c:pt idx="50">
                  <c:v>-5600.5659999999998</c:v>
                </c:pt>
                <c:pt idx="51">
                  <c:v>-5108.4690000000001</c:v>
                </c:pt>
                <c:pt idx="52">
                  <c:v>-4630.1989999999996</c:v>
                </c:pt>
                <c:pt idx="53">
                  <c:v>-4164.4059999999999</c:v>
                </c:pt>
                <c:pt idx="54">
                  <c:v>-3979.2930000000001</c:v>
                </c:pt>
                <c:pt idx="55">
                  <c:v>-3579.1289999999999</c:v>
                </c:pt>
                <c:pt idx="56">
                  <c:v>-3195.5680000000002</c:v>
                </c:pt>
                <c:pt idx="57">
                  <c:v>-2827.895</c:v>
                </c:pt>
                <c:pt idx="58">
                  <c:v>-2705.4670000000001</c:v>
                </c:pt>
                <c:pt idx="59">
                  <c:v>-2385.7660000000001</c:v>
                </c:pt>
                <c:pt idx="60">
                  <c:v>-2081.8009999999999</c:v>
                </c:pt>
                <c:pt idx="61">
                  <c:v>-1792.518</c:v>
                </c:pt>
                <c:pt idx="62">
                  <c:v>-1558.576</c:v>
                </c:pt>
                <c:pt idx="63">
                  <c:v>-1369.0550000000001</c:v>
                </c:pt>
                <c:pt idx="64">
                  <c:v>-1208.973</c:v>
                </c:pt>
                <c:pt idx="65">
                  <c:v>-1073.8810000000001</c:v>
                </c:pt>
                <c:pt idx="66">
                  <c:v>-956.125</c:v>
                </c:pt>
                <c:pt idx="67">
                  <c:v>-841.29899999999998</c:v>
                </c:pt>
                <c:pt idx="68">
                  <c:v>-732.63599999999997</c:v>
                </c:pt>
                <c:pt idx="69">
                  <c:v>-630.77</c:v>
                </c:pt>
                <c:pt idx="70">
                  <c:v>-607.53499999999997</c:v>
                </c:pt>
                <c:pt idx="71">
                  <c:v>-554.08900000000006</c:v>
                </c:pt>
                <c:pt idx="72">
                  <c:v>-470.762</c:v>
                </c:pt>
                <c:pt idx="73">
                  <c:v>-441.589</c:v>
                </c:pt>
                <c:pt idx="74">
                  <c:v>-412.303</c:v>
                </c:pt>
                <c:pt idx="75">
                  <c:v>-368.36700000000002</c:v>
                </c:pt>
                <c:pt idx="76">
                  <c:v>-392.04</c:v>
                </c:pt>
                <c:pt idx="77">
                  <c:v>-329.34500000000003</c:v>
                </c:pt>
                <c:pt idx="78">
                  <c:v>-265.649</c:v>
                </c:pt>
                <c:pt idx="79">
                  <c:v>-198.43700000000001</c:v>
                </c:pt>
                <c:pt idx="80">
                  <c:v>-147.85</c:v>
                </c:pt>
                <c:pt idx="81">
                  <c:v>-101.471</c:v>
                </c:pt>
                <c:pt idx="82">
                  <c:v>-51.737000000000002</c:v>
                </c:pt>
                <c:pt idx="83">
                  <c:v>-1.1779999999999999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'oual wave length 135'!$J$4:$J$30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</c:numCache>
            </c:numRef>
          </c:xVal>
          <c:yVal>
            <c:numRef>
              <c:f>'oual wave length 135'!$S$4:$S$30</c:f>
              <c:numCache>
                <c:formatCode>General</c:formatCode>
                <c:ptCount val="27"/>
                <c:pt idx="0">
                  <c:v>0</c:v>
                </c:pt>
                <c:pt idx="1">
                  <c:v>-1287.0849359069996</c:v>
                </c:pt>
                <c:pt idx="2">
                  <c:v>-3714.8293638886653</c:v>
                </c:pt>
                <c:pt idx="3">
                  <c:v>-8018.2204155330828</c:v>
                </c:pt>
                <c:pt idx="4">
                  <c:v>-13986.355092394186</c:v>
                </c:pt>
                <c:pt idx="5">
                  <c:v>-20627.351520580352</c:v>
                </c:pt>
                <c:pt idx="6">
                  <c:v>-27457.920767032218</c:v>
                </c:pt>
                <c:pt idx="7">
                  <c:v>-34154.193292460157</c:v>
                </c:pt>
                <c:pt idx="8">
                  <c:v>-40372.166188572657</c:v>
                </c:pt>
                <c:pt idx="9">
                  <c:v>-45789.130460253116</c:v>
                </c:pt>
                <c:pt idx="10">
                  <c:v>-50350.208947319261</c:v>
                </c:pt>
                <c:pt idx="11">
                  <c:v>-53743.432869255892</c:v>
                </c:pt>
                <c:pt idx="12">
                  <c:v>-55753.889133019038</c:v>
                </c:pt>
                <c:pt idx="13">
                  <c:v>-56243.358999999997</c:v>
                </c:pt>
                <c:pt idx="14">
                  <c:v>-55296.681357848429</c:v>
                </c:pt>
                <c:pt idx="15">
                  <c:v>-53201.619351470392</c:v>
                </c:pt>
                <c:pt idx="16">
                  <c:v>-50006.294116040859</c:v>
                </c:pt>
                <c:pt idx="17">
                  <c:v>-45847.8156560032</c:v>
                </c:pt>
                <c:pt idx="18">
                  <c:v>-40973.65965425656</c:v>
                </c:pt>
                <c:pt idx="19">
                  <c:v>-35524.417747763437</c:v>
                </c:pt>
                <c:pt idx="20">
                  <c:v>-29654.483759544259</c:v>
                </c:pt>
                <c:pt idx="21">
                  <c:v>-23409.574840415549</c:v>
                </c:pt>
                <c:pt idx="22">
                  <c:v>-17134.393333773136</c:v>
                </c:pt>
                <c:pt idx="23">
                  <c:v>-11165.699108828601</c:v>
                </c:pt>
                <c:pt idx="24">
                  <c:v>-5813.3004687750035</c:v>
                </c:pt>
                <c:pt idx="25">
                  <c:v>-2078.0268758380626</c:v>
                </c:pt>
                <c:pt idx="26">
                  <c:v>-280.30250379367732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86728"/>
        <c:axId val="566489864"/>
      </c:scatterChart>
      <c:valAx>
        <c:axId val="56648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89864"/>
        <c:crosses val="autoZero"/>
        <c:crossBetween val="midCat"/>
      </c:valAx>
      <c:valAx>
        <c:axId val="56648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8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 constant weight barge'!$A$1:$A$20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'non constant weight barge'!$H$1:$H$20</c:f>
              <c:numCache>
                <c:formatCode>General</c:formatCode>
                <c:ptCount val="20"/>
                <c:pt idx="0">
                  <c:v>-54.6</c:v>
                </c:pt>
                <c:pt idx="1">
                  <c:v>-155.4</c:v>
                </c:pt>
                <c:pt idx="2">
                  <c:v>-248.92499999999998</c:v>
                </c:pt>
                <c:pt idx="3">
                  <c:v>-336.00000000000006</c:v>
                </c:pt>
                <c:pt idx="4">
                  <c:v>-417.67500000000001</c:v>
                </c:pt>
                <c:pt idx="5">
                  <c:v>-372</c:v>
                </c:pt>
                <c:pt idx="6">
                  <c:v>-212.02500000000001</c:v>
                </c:pt>
                <c:pt idx="7">
                  <c:v>-65.55</c:v>
                </c:pt>
                <c:pt idx="8">
                  <c:v>66.375</c:v>
                </c:pt>
                <c:pt idx="9">
                  <c:v>182.92500000000001</c:v>
                </c:pt>
                <c:pt idx="10">
                  <c:v>283.05</c:v>
                </c:pt>
                <c:pt idx="11">
                  <c:v>365.92499999999995</c:v>
                </c:pt>
                <c:pt idx="12">
                  <c:v>430.57499999999999</c:v>
                </c:pt>
                <c:pt idx="13">
                  <c:v>476.02500000000003</c:v>
                </c:pt>
                <c:pt idx="14">
                  <c:v>501.22499999999997</c:v>
                </c:pt>
                <c:pt idx="15">
                  <c:v>463.57499999999999</c:v>
                </c:pt>
                <c:pt idx="16">
                  <c:v>374.1</c:v>
                </c:pt>
                <c:pt idx="17">
                  <c:v>277.8</c:v>
                </c:pt>
                <c:pt idx="18">
                  <c:v>173.85</c:v>
                </c:pt>
                <c:pt idx="19">
                  <c:v>61.124999999999993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'non constant weight barge'!$J$1:$J$21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'non constant weight barge'!$N$1:$N$21</c:f>
              <c:numCache>
                <c:formatCode>General</c:formatCode>
                <c:ptCount val="21"/>
                <c:pt idx="0">
                  <c:v>0</c:v>
                </c:pt>
                <c:pt idx="1">
                  <c:v>-138.14699999999999</c:v>
                </c:pt>
                <c:pt idx="2">
                  <c:v>-273.59399999999999</c:v>
                </c:pt>
                <c:pt idx="3">
                  <c:v>-406.34100000000001</c:v>
                </c:pt>
                <c:pt idx="4">
                  <c:v>-536.38900000000001</c:v>
                </c:pt>
                <c:pt idx="5">
                  <c:v>-663.73699999999997</c:v>
                </c:pt>
                <c:pt idx="6">
                  <c:v>-466.18599999999998</c:v>
                </c:pt>
                <c:pt idx="7">
                  <c:v>-287.53500000000003</c:v>
                </c:pt>
                <c:pt idx="8">
                  <c:v>-127.78400000000001</c:v>
                </c:pt>
                <c:pt idx="9">
                  <c:v>13.067</c:v>
                </c:pt>
                <c:pt idx="10">
                  <c:v>135.017</c:v>
                </c:pt>
                <c:pt idx="11">
                  <c:v>238.06700000000001</c:v>
                </c:pt>
                <c:pt idx="12">
                  <c:v>322.21600000000001</c:v>
                </c:pt>
                <c:pt idx="13">
                  <c:v>387.46499999999997</c:v>
                </c:pt>
                <c:pt idx="14">
                  <c:v>433.81400000000002</c:v>
                </c:pt>
                <c:pt idx="15">
                  <c:v>461.26299999999998</c:v>
                </c:pt>
                <c:pt idx="16">
                  <c:v>363.61099999999999</c:v>
                </c:pt>
                <c:pt idx="17">
                  <c:v>268.65899999999999</c:v>
                </c:pt>
                <c:pt idx="18">
                  <c:v>176.40600000000001</c:v>
                </c:pt>
                <c:pt idx="19">
                  <c:v>86.852999999999994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74376"/>
        <c:axId val="86087232"/>
      </c:scatterChart>
      <c:valAx>
        <c:axId val="56597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7232"/>
        <c:crosses val="autoZero"/>
        <c:crossBetween val="midCat"/>
      </c:valAx>
      <c:valAx>
        <c:axId val="860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7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 constant weight barge'!$A$1:$A$20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'non constant weight barge'!$I$1:$I$20</c:f>
              <c:numCache>
                <c:formatCode>General</c:formatCode>
                <c:ptCount val="20"/>
                <c:pt idx="0">
                  <c:v>-646.72499999999991</c:v>
                </c:pt>
                <c:pt idx="1">
                  <c:v>-1720.8</c:v>
                </c:pt>
                <c:pt idx="2">
                  <c:v>-3267.6</c:v>
                </c:pt>
                <c:pt idx="3">
                  <c:v>-5256</c:v>
                </c:pt>
                <c:pt idx="4">
                  <c:v>-7656.2249999999995</c:v>
                </c:pt>
                <c:pt idx="5">
                  <c:v>-10445.1</c:v>
                </c:pt>
                <c:pt idx="6">
                  <c:v>-12614.85</c:v>
                </c:pt>
                <c:pt idx="7">
                  <c:v>-13894.5</c:v>
                </c:pt>
                <c:pt idx="8">
                  <c:v>-14383.2</c:v>
                </c:pt>
                <c:pt idx="9">
                  <c:v>-14175.3</c:v>
                </c:pt>
                <c:pt idx="10">
                  <c:v>-13366.5</c:v>
                </c:pt>
                <c:pt idx="11">
                  <c:v>-12064.050000000001</c:v>
                </c:pt>
                <c:pt idx="12">
                  <c:v>-10377.375</c:v>
                </c:pt>
                <c:pt idx="13">
                  <c:v>-8424.8250000000007</c:v>
                </c:pt>
                <c:pt idx="14">
                  <c:v>-6323.9999999999991</c:v>
                </c:pt>
                <c:pt idx="15">
                  <c:v>-4258.8</c:v>
                </c:pt>
                <c:pt idx="16">
                  <c:v>-2549.85</c:v>
                </c:pt>
                <c:pt idx="17">
                  <c:v>-1294.9499999999998</c:v>
                </c:pt>
                <c:pt idx="18">
                  <c:v>-530.69999999999993</c:v>
                </c:pt>
                <c:pt idx="19">
                  <c:v>-296.7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'non constant weight barge'!$J$1:$J$21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'non constant weight barge'!$O$1:$O$21</c:f>
              <c:numCache>
                <c:formatCode>General</c:formatCode>
                <c:ptCount val="21"/>
                <c:pt idx="0">
                  <c:v>0</c:v>
                </c:pt>
                <c:pt idx="1">
                  <c:v>-346.54199999999997</c:v>
                </c:pt>
                <c:pt idx="2">
                  <c:v>-1377.07</c:v>
                </c:pt>
                <c:pt idx="3">
                  <c:v>-3078.0839999999998</c:v>
                </c:pt>
                <c:pt idx="4">
                  <c:v>-5436.0860000000002</c:v>
                </c:pt>
                <c:pt idx="5">
                  <c:v>-8437.5779999999995</c:v>
                </c:pt>
                <c:pt idx="6">
                  <c:v>-11254.572</c:v>
                </c:pt>
                <c:pt idx="7">
                  <c:v>-13131.058999999999</c:v>
                </c:pt>
                <c:pt idx="8">
                  <c:v>-14161.540999999999</c:v>
                </c:pt>
                <c:pt idx="9">
                  <c:v>-14440.519</c:v>
                </c:pt>
                <c:pt idx="10">
                  <c:v>-14062.495999999999</c:v>
                </c:pt>
                <c:pt idx="11">
                  <c:v>-13121.974</c:v>
                </c:pt>
                <c:pt idx="12">
                  <c:v>-11713.451999999999</c:v>
                </c:pt>
                <c:pt idx="13">
                  <c:v>-9931.4349999999995</c:v>
                </c:pt>
                <c:pt idx="14">
                  <c:v>-7870.4219999999996</c:v>
                </c:pt>
                <c:pt idx="15">
                  <c:v>-5624.9170000000004</c:v>
                </c:pt>
                <c:pt idx="16">
                  <c:v>-3563.91</c:v>
                </c:pt>
                <c:pt idx="17">
                  <c:v>-1984.413</c:v>
                </c:pt>
                <c:pt idx="18">
                  <c:v>-872.928</c:v>
                </c:pt>
                <c:pt idx="19">
                  <c:v>-215.95599999999999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53064"/>
        <c:axId val="495149928"/>
      </c:scatterChart>
      <c:valAx>
        <c:axId val="49515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49928"/>
        <c:crosses val="autoZero"/>
        <c:crossBetween val="midCat"/>
      </c:valAx>
      <c:valAx>
        <c:axId val="49514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5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pias result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Sheet1!$A$1:$A$27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</c:numCache>
            </c:numRef>
          </c:xVal>
          <c:yVal>
            <c:numRef>
              <c:f>Sheet1!$F$1:$F$27</c:f>
              <c:numCache>
                <c:formatCode>General</c:formatCode>
                <c:ptCount val="27"/>
                <c:pt idx="0">
                  <c:v>0</c:v>
                </c:pt>
                <c:pt idx="1">
                  <c:v>-253.208</c:v>
                </c:pt>
                <c:pt idx="2">
                  <c:v>-726.57799999999997</c:v>
                </c:pt>
                <c:pt idx="3">
                  <c:v>-1561.9739999999999</c:v>
                </c:pt>
                <c:pt idx="4">
                  <c:v>-2721.4960000000001</c:v>
                </c:pt>
                <c:pt idx="5">
                  <c:v>-4036.328</c:v>
                </c:pt>
                <c:pt idx="6">
                  <c:v>-5410.68</c:v>
                </c:pt>
                <c:pt idx="7">
                  <c:v>-6767.8869999999997</c:v>
                </c:pt>
                <c:pt idx="8">
                  <c:v>-8028.8</c:v>
                </c:pt>
                <c:pt idx="9">
                  <c:v>-9120.6689999999999</c:v>
                </c:pt>
                <c:pt idx="10">
                  <c:v>-10025.368</c:v>
                </c:pt>
                <c:pt idx="11">
                  <c:v>-10678.516</c:v>
                </c:pt>
                <c:pt idx="12">
                  <c:v>-11038.102999999999</c:v>
                </c:pt>
                <c:pt idx="13">
                  <c:v>-11080.48</c:v>
                </c:pt>
                <c:pt idx="14">
                  <c:v>-10828.074000000001</c:v>
                </c:pt>
                <c:pt idx="15">
                  <c:v>-10344.736000000001</c:v>
                </c:pt>
                <c:pt idx="16">
                  <c:v>-9649.4419999999991</c:v>
                </c:pt>
                <c:pt idx="17">
                  <c:v>-8778.5</c:v>
                </c:pt>
                <c:pt idx="18">
                  <c:v>-7788.183</c:v>
                </c:pt>
                <c:pt idx="19">
                  <c:v>-6711.4589999999998</c:v>
                </c:pt>
                <c:pt idx="20">
                  <c:v>-5580.1679999999997</c:v>
                </c:pt>
                <c:pt idx="21">
                  <c:v>-4400.241</c:v>
                </c:pt>
                <c:pt idx="22">
                  <c:v>-3229.413</c:v>
                </c:pt>
                <c:pt idx="23">
                  <c:v>-2117.6329999999998</c:v>
                </c:pt>
                <c:pt idx="24">
                  <c:v>-1106.396</c:v>
                </c:pt>
                <c:pt idx="25">
                  <c:v>-397.24099999999999</c:v>
                </c:pt>
                <c:pt idx="26">
                  <c:v>-57.176000000000002</c:v>
                </c:pt>
              </c:numCache>
            </c:numRef>
          </c:yVal>
          <c:smooth val="1"/>
        </c:ser>
        <c:ser>
          <c:idx val="1"/>
          <c:order val="1"/>
          <c:tx>
            <c:v>pd strip results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Sheet1!$N$4:$N$87</c:f>
              <c:numCache>
                <c:formatCode>General</c:formatCode>
                <c:ptCount val="84"/>
                <c:pt idx="0">
                  <c:v>0.75</c:v>
                </c:pt>
                <c:pt idx="1">
                  <c:v>1.25</c:v>
                </c:pt>
                <c:pt idx="2">
                  <c:v>1.75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12.5</c:v>
                </c:pt>
                <c:pt idx="25">
                  <c:v>13.5</c:v>
                </c:pt>
                <c:pt idx="26">
                  <c:v>14.5</c:v>
                </c:pt>
                <c:pt idx="27">
                  <c:v>15.5</c:v>
                </c:pt>
                <c:pt idx="28">
                  <c:v>16.5</c:v>
                </c:pt>
                <c:pt idx="29">
                  <c:v>17.25</c:v>
                </c:pt>
                <c:pt idx="30">
                  <c:v>17.5</c:v>
                </c:pt>
                <c:pt idx="31">
                  <c:v>18</c:v>
                </c:pt>
                <c:pt idx="32">
                  <c:v>18.5</c:v>
                </c:pt>
                <c:pt idx="33">
                  <c:v>18.75</c:v>
                </c:pt>
                <c:pt idx="34">
                  <c:v>19.25</c:v>
                </c:pt>
                <c:pt idx="35">
                  <c:v>19.75</c:v>
                </c:pt>
                <c:pt idx="36">
                  <c:v>20.299999999999901</c:v>
                </c:pt>
                <c:pt idx="37">
                  <c:v>21.5</c:v>
                </c:pt>
                <c:pt idx="38">
                  <c:v>23.299999999999901</c:v>
                </c:pt>
                <c:pt idx="39">
                  <c:v>25.1</c:v>
                </c:pt>
                <c:pt idx="40">
                  <c:v>28.1</c:v>
                </c:pt>
                <c:pt idx="41">
                  <c:v>34.1</c:v>
                </c:pt>
                <c:pt idx="42">
                  <c:v>45.8</c:v>
                </c:pt>
                <c:pt idx="43">
                  <c:v>61.4</c:v>
                </c:pt>
                <c:pt idx="44">
                  <c:v>77</c:v>
                </c:pt>
                <c:pt idx="45">
                  <c:v>92.6</c:v>
                </c:pt>
                <c:pt idx="46">
                  <c:v>104.3</c:v>
                </c:pt>
                <c:pt idx="47">
                  <c:v>110.3</c:v>
                </c:pt>
                <c:pt idx="48">
                  <c:v>114.2</c:v>
                </c:pt>
                <c:pt idx="49">
                  <c:v>116.6</c:v>
                </c:pt>
                <c:pt idx="50">
                  <c:v>117.5</c:v>
                </c:pt>
                <c:pt idx="51">
                  <c:v>118.1</c:v>
                </c:pt>
                <c:pt idx="52">
                  <c:v>118.7</c:v>
                </c:pt>
                <c:pt idx="53">
                  <c:v>119.3</c:v>
                </c:pt>
                <c:pt idx="54">
                  <c:v>119.9</c:v>
                </c:pt>
                <c:pt idx="55">
                  <c:v>120.5</c:v>
                </c:pt>
                <c:pt idx="56">
                  <c:v>121.1</c:v>
                </c:pt>
                <c:pt idx="57">
                  <c:v>121.7</c:v>
                </c:pt>
                <c:pt idx="58">
                  <c:v>122.3</c:v>
                </c:pt>
                <c:pt idx="59">
                  <c:v>122.9</c:v>
                </c:pt>
                <c:pt idx="60">
                  <c:v>123.5</c:v>
                </c:pt>
                <c:pt idx="61">
                  <c:v>124.1</c:v>
                </c:pt>
                <c:pt idx="62">
                  <c:v>124.7</c:v>
                </c:pt>
                <c:pt idx="63">
                  <c:v>125.3</c:v>
                </c:pt>
                <c:pt idx="64">
                  <c:v>125.85</c:v>
                </c:pt>
                <c:pt idx="65">
                  <c:v>126.35</c:v>
                </c:pt>
                <c:pt idx="66">
                  <c:v>126.85</c:v>
                </c:pt>
                <c:pt idx="67">
                  <c:v>127.35</c:v>
                </c:pt>
                <c:pt idx="68">
                  <c:v>127.85</c:v>
                </c:pt>
                <c:pt idx="69">
                  <c:v>128.35</c:v>
                </c:pt>
                <c:pt idx="70">
                  <c:v>128.6</c:v>
                </c:pt>
                <c:pt idx="71">
                  <c:v>128.85</c:v>
                </c:pt>
                <c:pt idx="72">
                  <c:v>129.35</c:v>
                </c:pt>
                <c:pt idx="73">
                  <c:v>129.6</c:v>
                </c:pt>
                <c:pt idx="74">
                  <c:v>129.76</c:v>
                </c:pt>
                <c:pt idx="75">
                  <c:v>130.09</c:v>
                </c:pt>
                <c:pt idx="76">
                  <c:v>130.41999999999999</c:v>
                </c:pt>
                <c:pt idx="77">
                  <c:v>130.85</c:v>
                </c:pt>
                <c:pt idx="78">
                  <c:v>131.35</c:v>
                </c:pt>
                <c:pt idx="79">
                  <c:v>131.85</c:v>
                </c:pt>
                <c:pt idx="80">
                  <c:v>132.35</c:v>
                </c:pt>
                <c:pt idx="81">
                  <c:v>132.85</c:v>
                </c:pt>
                <c:pt idx="82">
                  <c:v>133.35</c:v>
                </c:pt>
                <c:pt idx="83">
                  <c:v>133.85</c:v>
                </c:pt>
              </c:numCache>
            </c:numRef>
          </c:xVal>
          <c:yVal>
            <c:numRef>
              <c:f>Sheet1!$S$4:$S$87</c:f>
              <c:numCache>
                <c:formatCode>General</c:formatCode>
                <c:ptCount val="84"/>
                <c:pt idx="0">
                  <c:v>-318.56799999999998</c:v>
                </c:pt>
                <c:pt idx="1">
                  <c:v>-327.13499999999999</c:v>
                </c:pt>
                <c:pt idx="2">
                  <c:v>-337.16199999999998</c:v>
                </c:pt>
                <c:pt idx="3">
                  <c:v>-352.21</c:v>
                </c:pt>
                <c:pt idx="4">
                  <c:v>-363.358</c:v>
                </c:pt>
                <c:pt idx="5">
                  <c:v>-369.44600000000003</c:v>
                </c:pt>
                <c:pt idx="6">
                  <c:v>-394.02600000000001</c:v>
                </c:pt>
                <c:pt idx="7">
                  <c:v>-429.44200000000001</c:v>
                </c:pt>
                <c:pt idx="8">
                  <c:v>-465.82600000000002</c:v>
                </c:pt>
                <c:pt idx="9">
                  <c:v>-504.56799999999998</c:v>
                </c:pt>
                <c:pt idx="10">
                  <c:v>-545.86400000000003</c:v>
                </c:pt>
                <c:pt idx="11">
                  <c:v>-590.23800000000006</c:v>
                </c:pt>
                <c:pt idx="12">
                  <c:v>-638.44899999999996</c:v>
                </c:pt>
                <c:pt idx="13">
                  <c:v>-691.76700000000005</c:v>
                </c:pt>
                <c:pt idx="14">
                  <c:v>-749.67600000000004</c:v>
                </c:pt>
                <c:pt idx="15">
                  <c:v>-810.98599999999999</c:v>
                </c:pt>
                <c:pt idx="16">
                  <c:v>-875.14200000000005</c:v>
                </c:pt>
                <c:pt idx="17">
                  <c:v>-942.61</c:v>
                </c:pt>
                <c:pt idx="18">
                  <c:v>-1012.484</c:v>
                </c:pt>
                <c:pt idx="19">
                  <c:v>-1086.2360000000001</c:v>
                </c:pt>
                <c:pt idx="20">
                  <c:v>-1162.25</c:v>
                </c:pt>
                <c:pt idx="21">
                  <c:v>-1241.3130000000001</c:v>
                </c:pt>
                <c:pt idx="22">
                  <c:v>-1322.8679999999999</c:v>
                </c:pt>
                <c:pt idx="23">
                  <c:v>-1407.096</c:v>
                </c:pt>
                <c:pt idx="24">
                  <c:v>-1535.7719999999999</c:v>
                </c:pt>
                <c:pt idx="25">
                  <c:v>-1720.299</c:v>
                </c:pt>
                <c:pt idx="26">
                  <c:v>-1914.749</c:v>
                </c:pt>
                <c:pt idx="27">
                  <c:v>-2117.703</c:v>
                </c:pt>
                <c:pt idx="28">
                  <c:v>-2329.732</c:v>
                </c:pt>
                <c:pt idx="29">
                  <c:v>-3130.634</c:v>
                </c:pt>
                <c:pt idx="30">
                  <c:v>-3225.2080000000001</c:v>
                </c:pt>
                <c:pt idx="31">
                  <c:v>-3308.085</c:v>
                </c:pt>
                <c:pt idx="32">
                  <c:v>-3362.5189999999998</c:v>
                </c:pt>
                <c:pt idx="33">
                  <c:v>-3435.2629999999999</c:v>
                </c:pt>
                <c:pt idx="34">
                  <c:v>-3553.0520000000001</c:v>
                </c:pt>
                <c:pt idx="35">
                  <c:v>-3670.665</c:v>
                </c:pt>
                <c:pt idx="36">
                  <c:v>-3778.9209999999998</c:v>
                </c:pt>
                <c:pt idx="37">
                  <c:v>-3979.4380000000001</c:v>
                </c:pt>
                <c:pt idx="38">
                  <c:v>-4281.5</c:v>
                </c:pt>
                <c:pt idx="39">
                  <c:v>-4586.7380000000003</c:v>
                </c:pt>
                <c:pt idx="40">
                  <c:v>-5657.143</c:v>
                </c:pt>
                <c:pt idx="41">
                  <c:v>-7136.6559999999999</c:v>
                </c:pt>
                <c:pt idx="42">
                  <c:v>-9470.482</c:v>
                </c:pt>
                <c:pt idx="43">
                  <c:v>-10995.262000000001</c:v>
                </c:pt>
                <c:pt idx="44">
                  <c:v>-10556.349</c:v>
                </c:pt>
                <c:pt idx="45">
                  <c:v>-8412.018</c:v>
                </c:pt>
                <c:pt idx="46">
                  <c:v>-5598.4610000000002</c:v>
                </c:pt>
                <c:pt idx="47">
                  <c:v>-3964.4960000000001</c:v>
                </c:pt>
                <c:pt idx="48">
                  <c:v>-2631.2890000000002</c:v>
                </c:pt>
                <c:pt idx="49">
                  <c:v>-2250.0529999999999</c:v>
                </c:pt>
                <c:pt idx="50">
                  <c:v>-2114.9250000000002</c:v>
                </c:pt>
                <c:pt idx="51">
                  <c:v>-2027.1849999999999</c:v>
                </c:pt>
                <c:pt idx="52">
                  <c:v>-1940.914</c:v>
                </c:pt>
                <c:pt idx="53">
                  <c:v>-1856.268</c:v>
                </c:pt>
                <c:pt idx="54">
                  <c:v>-1596.8140000000001</c:v>
                </c:pt>
                <c:pt idx="55">
                  <c:v>-1516.8219999999999</c:v>
                </c:pt>
                <c:pt idx="56">
                  <c:v>-1439.3789999999999</c:v>
                </c:pt>
                <c:pt idx="57">
                  <c:v>-1364.635</c:v>
                </c:pt>
                <c:pt idx="58">
                  <c:v>-1128.5519999999999</c:v>
                </c:pt>
                <c:pt idx="59">
                  <c:v>-1059.6769999999999</c:v>
                </c:pt>
                <c:pt idx="60">
                  <c:v>-993.64599999999996</c:v>
                </c:pt>
                <c:pt idx="61">
                  <c:v>-930.16899999999998</c:v>
                </c:pt>
                <c:pt idx="62">
                  <c:v>-840.976</c:v>
                </c:pt>
                <c:pt idx="63">
                  <c:v>-732.06600000000003</c:v>
                </c:pt>
                <c:pt idx="64">
                  <c:v>-637.53300000000002</c:v>
                </c:pt>
                <c:pt idx="65">
                  <c:v>-558.49099999999999</c:v>
                </c:pt>
                <c:pt idx="66">
                  <c:v>-480.67700000000002</c:v>
                </c:pt>
                <c:pt idx="67">
                  <c:v>-413.69400000000002</c:v>
                </c:pt>
                <c:pt idx="68">
                  <c:v>-357.93799999999999</c:v>
                </c:pt>
                <c:pt idx="69">
                  <c:v>-309.88099999999997</c:v>
                </c:pt>
                <c:pt idx="70">
                  <c:v>-266.28199999999998</c:v>
                </c:pt>
                <c:pt idx="71">
                  <c:v>-252.71600000000001</c:v>
                </c:pt>
                <c:pt idx="72">
                  <c:v>-212.41499999999999</c:v>
                </c:pt>
                <c:pt idx="73">
                  <c:v>-183.30799999999999</c:v>
                </c:pt>
                <c:pt idx="74">
                  <c:v>-176.30099999999999</c:v>
                </c:pt>
                <c:pt idx="75">
                  <c:v>-152.637</c:v>
                </c:pt>
                <c:pt idx="76">
                  <c:v>-61.253</c:v>
                </c:pt>
                <c:pt idx="77">
                  <c:v>-53.287999999999997</c:v>
                </c:pt>
                <c:pt idx="78">
                  <c:v>-42.484999999999999</c:v>
                </c:pt>
                <c:pt idx="79">
                  <c:v>-41.612000000000002</c:v>
                </c:pt>
                <c:pt idx="80">
                  <c:v>-32.994</c:v>
                </c:pt>
                <c:pt idx="81">
                  <c:v>-26.629000000000001</c:v>
                </c:pt>
                <c:pt idx="82">
                  <c:v>-25.094000000000001</c:v>
                </c:pt>
                <c:pt idx="83">
                  <c:v>-23.138000000000002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45568"/>
        <c:axId val="473640080"/>
      </c:scatterChart>
      <c:valAx>
        <c:axId val="47364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40080"/>
        <c:crosses val="autoZero"/>
        <c:crossBetween val="midCat"/>
      </c:valAx>
      <c:valAx>
        <c:axId val="4736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4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Sheet2!$I$1:$I$20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Sheet2!$L$1:$L$20</c:f>
              <c:numCache>
                <c:formatCode>General</c:formatCode>
                <c:ptCount val="20"/>
                <c:pt idx="0">
                  <c:v>-93.337000000000003</c:v>
                </c:pt>
                <c:pt idx="1">
                  <c:v>-321.62299999999999</c:v>
                </c:pt>
                <c:pt idx="2">
                  <c:v>-553.39400000000001</c:v>
                </c:pt>
                <c:pt idx="3">
                  <c:v>-755.94200000000001</c:v>
                </c:pt>
                <c:pt idx="4">
                  <c:v>-901.149</c:v>
                </c:pt>
                <c:pt idx="5">
                  <c:v>-966.07500000000005</c:v>
                </c:pt>
                <c:pt idx="6">
                  <c:v>-939.952</c:v>
                </c:pt>
                <c:pt idx="7">
                  <c:v>-823.40099999999995</c:v>
                </c:pt>
                <c:pt idx="8">
                  <c:v>-624.13199999999995</c:v>
                </c:pt>
                <c:pt idx="9">
                  <c:v>-359.00799999999998</c:v>
                </c:pt>
                <c:pt idx="10">
                  <c:v>-52.585999999999999</c:v>
                </c:pt>
                <c:pt idx="11">
                  <c:v>265.15199999999999</c:v>
                </c:pt>
                <c:pt idx="12">
                  <c:v>561.73900000000003</c:v>
                </c:pt>
                <c:pt idx="13">
                  <c:v>805.50800000000004</c:v>
                </c:pt>
                <c:pt idx="14">
                  <c:v>968.846</c:v>
                </c:pt>
                <c:pt idx="15">
                  <c:v>1033.4280000000001</c:v>
                </c:pt>
                <c:pt idx="16">
                  <c:v>988.50199999999995</c:v>
                </c:pt>
                <c:pt idx="17">
                  <c:v>830.15099999999995</c:v>
                </c:pt>
                <c:pt idx="18">
                  <c:v>565.66499999999996</c:v>
                </c:pt>
                <c:pt idx="19">
                  <c:v>210.911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Sheet2!$A$1:$A$21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Sheet2!$S$1:$S$20</c:f>
              <c:numCache>
                <c:formatCode>General</c:formatCode>
                <c:ptCount val="20"/>
                <c:pt idx="0">
                  <c:v>0</c:v>
                </c:pt>
                <c:pt idx="1">
                  <c:v>-149.59</c:v>
                </c:pt>
                <c:pt idx="2">
                  <c:v>-338.38</c:v>
                </c:pt>
                <c:pt idx="3">
                  <c:v>-561.96</c:v>
                </c:pt>
                <c:pt idx="4">
                  <c:v>-813.43200000000002</c:v>
                </c:pt>
                <c:pt idx="5">
                  <c:v>-1084.1120000000001</c:v>
                </c:pt>
                <c:pt idx="6">
                  <c:v>-914.37</c:v>
                </c:pt>
                <c:pt idx="7">
                  <c:v>-744.57799999999997</c:v>
                </c:pt>
                <c:pt idx="8">
                  <c:v>-566.05200000000002</c:v>
                </c:pt>
                <c:pt idx="9">
                  <c:v>-371.89600000000002</c:v>
                </c:pt>
                <c:pt idx="10">
                  <c:v>-157.68600000000001</c:v>
                </c:pt>
                <c:pt idx="11">
                  <c:v>78.103999999999999</c:v>
                </c:pt>
                <c:pt idx="12">
                  <c:v>333.94799999999998</c:v>
                </c:pt>
                <c:pt idx="13">
                  <c:v>605.42200000000003</c:v>
                </c:pt>
                <c:pt idx="14">
                  <c:v>885.63</c:v>
                </c:pt>
                <c:pt idx="15">
                  <c:v>1165.8879999999999</c:v>
                </c:pt>
                <c:pt idx="16">
                  <c:v>986.56799999999998</c:v>
                </c:pt>
                <c:pt idx="17">
                  <c:v>788.04</c:v>
                </c:pt>
                <c:pt idx="18">
                  <c:v>561.62</c:v>
                </c:pt>
                <c:pt idx="19">
                  <c:v>300.41000000000003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30416"/>
        <c:axId val="564731984"/>
      </c:scatterChart>
      <c:valAx>
        <c:axId val="5647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31984"/>
        <c:crosses val="autoZero"/>
        <c:crossBetween val="midCat"/>
      </c:valAx>
      <c:valAx>
        <c:axId val="5647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3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Sheet2!$R$1:$R$19</c:f>
              <c:numCache>
                <c:formatCode>General</c:formatCode>
                <c:ptCount val="19"/>
                <c:pt idx="0">
                  <c:v>0</c:v>
                </c:pt>
                <c:pt idx="1">
                  <c:v>-397.529</c:v>
                </c:pt>
                <c:pt idx="2">
                  <c:v>-1727.0572</c:v>
                </c:pt>
                <c:pt idx="3">
                  <c:v>-4193.3100000000004</c:v>
                </c:pt>
                <c:pt idx="4">
                  <c:v>-7969.6540000000014</c:v>
                </c:pt>
                <c:pt idx="5">
                  <c:v>-13186.254400000002</c:v>
                </c:pt>
                <c:pt idx="6">
                  <c:v>-18684.991600000001</c:v>
                </c:pt>
                <c:pt idx="7">
                  <c:v>-23254.354200000002</c:v>
                </c:pt>
                <c:pt idx="8">
                  <c:v>-26869.5416</c:v>
                </c:pt>
                <c:pt idx="9">
                  <c:v>-29462.560600000004</c:v>
                </c:pt>
                <c:pt idx="10">
                  <c:v>-30934.030600000006</c:v>
                </c:pt>
                <c:pt idx="11">
                  <c:v>-31168.068800000001</c:v>
                </c:pt>
                <c:pt idx="12">
                  <c:v>-30048.796800000004</c:v>
                </c:pt>
                <c:pt idx="13">
                  <c:v>-27476.8318</c:v>
                </c:pt>
                <c:pt idx="14">
                  <c:v>-23384.178400000004</c:v>
                </c:pt>
                <c:pt idx="15">
                  <c:v>-17746.040400000002</c:v>
                </c:pt>
                <c:pt idx="16">
                  <c:v>-11825.904200000001</c:v>
                </c:pt>
                <c:pt idx="17">
                  <c:v>-6940.6524000000009</c:v>
                </c:pt>
                <c:pt idx="18">
                  <c:v>-3220.4458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Sheet2!$I$1:$I$20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Sheet2!$N$1:$N$20</c:f>
              <c:numCache>
                <c:formatCode>General</c:formatCode>
                <c:ptCount val="20"/>
                <c:pt idx="0">
                  <c:v>298.48200000000003</c:v>
                </c:pt>
                <c:pt idx="1">
                  <c:v>-740.60799999999995</c:v>
                </c:pt>
                <c:pt idx="2">
                  <c:v>-2929.84</c:v>
                </c:pt>
                <c:pt idx="3">
                  <c:v>-6204.8710000000001</c:v>
                </c:pt>
                <c:pt idx="4">
                  <c:v>-10349.282999999999</c:v>
                </c:pt>
                <c:pt idx="5">
                  <c:v>-15012.627</c:v>
                </c:pt>
                <c:pt idx="6">
                  <c:v>-19772.105</c:v>
                </c:pt>
                <c:pt idx="7">
                  <c:v>-24175.09</c:v>
                </c:pt>
                <c:pt idx="8">
                  <c:v>-27788.363000000001</c:v>
                </c:pt>
                <c:pt idx="9">
                  <c:v>-30240.523000000001</c:v>
                </c:pt>
                <c:pt idx="10">
                  <c:v>-31263.956999999999</c:v>
                </c:pt>
                <c:pt idx="11">
                  <c:v>-30727.088</c:v>
                </c:pt>
                <c:pt idx="12">
                  <c:v>-28654.324000000001</c:v>
                </c:pt>
                <c:pt idx="13">
                  <c:v>-25230.671999999999</c:v>
                </c:pt>
                <c:pt idx="14">
                  <c:v>-20789.232</c:v>
                </c:pt>
                <c:pt idx="15">
                  <c:v>-15783.939</c:v>
                </c:pt>
                <c:pt idx="16">
                  <c:v>-10730.803</c:v>
                </c:pt>
                <c:pt idx="17">
                  <c:v>-6185.8590000000004</c:v>
                </c:pt>
                <c:pt idx="18">
                  <c:v>-2698.01</c:v>
                </c:pt>
                <c:pt idx="19">
                  <c:v>-758.25900000000001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44080"/>
        <c:axId val="85206360"/>
      </c:scatterChart>
      <c:valAx>
        <c:axId val="4971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6360"/>
        <c:crosses val="autoZero"/>
        <c:crossBetween val="midCat"/>
      </c:valAx>
      <c:valAx>
        <c:axId val="8520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4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Sheet3!$A$1:$A$20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Sheet3!$Q$1:$Q$21</c:f>
              <c:numCache>
                <c:formatCode>General</c:formatCode>
                <c:ptCount val="21"/>
                <c:pt idx="0">
                  <c:v>-96.899999999999991</c:v>
                </c:pt>
                <c:pt idx="1">
                  <c:v>-274.40000000000003</c:v>
                </c:pt>
                <c:pt idx="2">
                  <c:v>-437.1</c:v>
                </c:pt>
                <c:pt idx="3">
                  <c:v>-586.70000000000005</c:v>
                </c:pt>
                <c:pt idx="4">
                  <c:v>-724.30000000000007</c:v>
                </c:pt>
                <c:pt idx="5">
                  <c:v>-687.1</c:v>
                </c:pt>
                <c:pt idx="6">
                  <c:v>-492.8</c:v>
                </c:pt>
                <c:pt idx="7">
                  <c:v>-311.8</c:v>
                </c:pt>
                <c:pt idx="8">
                  <c:v>-145.30000000000001</c:v>
                </c:pt>
                <c:pt idx="9">
                  <c:v>5.4</c:v>
                </c:pt>
                <c:pt idx="10">
                  <c:v>138.9</c:v>
                </c:pt>
                <c:pt idx="11">
                  <c:v>254.1</c:v>
                </c:pt>
                <c:pt idx="12">
                  <c:v>349.90000000000003</c:v>
                </c:pt>
                <c:pt idx="13">
                  <c:v>424.7</c:v>
                </c:pt>
                <c:pt idx="14">
                  <c:v>477.50000000000006</c:v>
                </c:pt>
                <c:pt idx="15">
                  <c:v>451</c:v>
                </c:pt>
                <c:pt idx="16">
                  <c:v>360.3</c:v>
                </c:pt>
                <c:pt idx="17">
                  <c:v>265.39999999999998</c:v>
                </c:pt>
                <c:pt idx="18">
                  <c:v>164.9</c:v>
                </c:pt>
                <c:pt idx="19">
                  <c:v>57.699999999999996</c:v>
                </c:pt>
                <c:pt idx="20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Sheet3!$J$1:$J$21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Sheet3!$N$1:$N$21</c:f>
              <c:numCache>
                <c:formatCode>General</c:formatCode>
                <c:ptCount val="21"/>
                <c:pt idx="0">
                  <c:v>0</c:v>
                </c:pt>
                <c:pt idx="1">
                  <c:v>-138.226</c:v>
                </c:pt>
                <c:pt idx="2">
                  <c:v>-273.745</c:v>
                </c:pt>
                <c:pt idx="3">
                  <c:v>-406.55500000000001</c:v>
                </c:pt>
                <c:pt idx="4">
                  <c:v>-536.65700000000004</c:v>
                </c:pt>
                <c:pt idx="5">
                  <c:v>-664.05200000000002</c:v>
                </c:pt>
                <c:pt idx="6">
                  <c:v>-466.53800000000001</c:v>
                </c:pt>
                <c:pt idx="7">
                  <c:v>-287.916</c:v>
                </c:pt>
                <c:pt idx="8">
                  <c:v>-128.18600000000001</c:v>
                </c:pt>
                <c:pt idx="9">
                  <c:v>12.651999999999999</c:v>
                </c:pt>
                <c:pt idx="10">
                  <c:v>134.59800000000001</c:v>
                </c:pt>
                <c:pt idx="11">
                  <c:v>237.65199999999999</c:v>
                </c:pt>
                <c:pt idx="12">
                  <c:v>321.81400000000002</c:v>
                </c:pt>
                <c:pt idx="13">
                  <c:v>387.084</c:v>
                </c:pt>
                <c:pt idx="14">
                  <c:v>433.46199999999999</c:v>
                </c:pt>
                <c:pt idx="15">
                  <c:v>460.94799999999998</c:v>
                </c:pt>
                <c:pt idx="16">
                  <c:v>363.34300000000002</c:v>
                </c:pt>
                <c:pt idx="17">
                  <c:v>268.44499999999999</c:v>
                </c:pt>
                <c:pt idx="18">
                  <c:v>176.255</c:v>
                </c:pt>
                <c:pt idx="19">
                  <c:v>86.774000000000001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65280"/>
        <c:axId val="574866848"/>
      </c:scatterChart>
      <c:valAx>
        <c:axId val="5748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66848"/>
        <c:crosses val="autoZero"/>
        <c:crossBetween val="midCat"/>
      </c:valAx>
      <c:valAx>
        <c:axId val="5748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6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 Strip and Pias result for simple barge</a:t>
            </a:r>
            <a:r>
              <a:rPr lang="en-US" baseline="0"/>
              <a:t> and constant linear density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'constant weight barge'!$A$1:$A$20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'constant weight barge'!$R$1:$R$20</c:f>
              <c:numCache>
                <c:formatCode>General</c:formatCode>
                <c:ptCount val="20"/>
                <c:pt idx="0">
                  <c:v>-73.819148936170222</c:v>
                </c:pt>
                <c:pt idx="1">
                  <c:v>-210.06382978723406</c:v>
                </c:pt>
                <c:pt idx="2">
                  <c:v>-336.15957446808517</c:v>
                </c:pt>
                <c:pt idx="3">
                  <c:v>-453.25531914893622</c:v>
                </c:pt>
                <c:pt idx="4">
                  <c:v>-562.5</c:v>
                </c:pt>
                <c:pt idx="5">
                  <c:v>-557.32978723404256</c:v>
                </c:pt>
                <c:pt idx="6">
                  <c:v>-439.08510638297878</c:v>
                </c:pt>
                <c:pt idx="7">
                  <c:v>-316.62765957446811</c:v>
                </c:pt>
                <c:pt idx="8">
                  <c:v>-191.10638297872342</c:v>
                </c:pt>
                <c:pt idx="9">
                  <c:v>-63.861702127659584</c:v>
                </c:pt>
                <c:pt idx="10">
                  <c:v>64.053191489361708</c:v>
                </c:pt>
                <c:pt idx="11">
                  <c:v>191.39361702127661</c:v>
                </c:pt>
                <c:pt idx="12">
                  <c:v>316.81914893617028</c:v>
                </c:pt>
                <c:pt idx="13">
                  <c:v>439.27659574468089</c:v>
                </c:pt>
                <c:pt idx="14">
                  <c:v>557.52127659574478</c:v>
                </c:pt>
                <c:pt idx="15">
                  <c:v>562.59574468085111</c:v>
                </c:pt>
                <c:pt idx="16">
                  <c:v>453.35106382978728</c:v>
                </c:pt>
                <c:pt idx="17">
                  <c:v>336.35106382978722</c:v>
                </c:pt>
                <c:pt idx="18">
                  <c:v>210.2553191489362</c:v>
                </c:pt>
                <c:pt idx="19">
                  <c:v>73.914893617021278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'constant weight barge'!$J$1:$J$21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'constant weight barge'!$N$1:$N$21</c:f>
              <c:numCache>
                <c:formatCode>General</c:formatCode>
                <c:ptCount val="21"/>
                <c:pt idx="0">
                  <c:v>0</c:v>
                </c:pt>
                <c:pt idx="1">
                  <c:v>-112.5</c:v>
                </c:pt>
                <c:pt idx="2">
                  <c:v>-225</c:v>
                </c:pt>
                <c:pt idx="3">
                  <c:v>-337.5</c:v>
                </c:pt>
                <c:pt idx="4">
                  <c:v>-450</c:v>
                </c:pt>
                <c:pt idx="5">
                  <c:v>-562.5</c:v>
                </c:pt>
                <c:pt idx="6">
                  <c:v>-450</c:v>
                </c:pt>
                <c:pt idx="7">
                  <c:v>-337.5</c:v>
                </c:pt>
                <c:pt idx="8">
                  <c:v>-225</c:v>
                </c:pt>
                <c:pt idx="9">
                  <c:v>-112.5</c:v>
                </c:pt>
                <c:pt idx="10">
                  <c:v>0</c:v>
                </c:pt>
                <c:pt idx="11">
                  <c:v>112.5</c:v>
                </c:pt>
                <c:pt idx="12">
                  <c:v>225</c:v>
                </c:pt>
                <c:pt idx="13">
                  <c:v>337.5</c:v>
                </c:pt>
                <c:pt idx="14">
                  <c:v>450</c:v>
                </c:pt>
                <c:pt idx="15">
                  <c:v>562.5</c:v>
                </c:pt>
                <c:pt idx="16">
                  <c:v>450</c:v>
                </c:pt>
                <c:pt idx="17">
                  <c:v>337.5</c:v>
                </c:pt>
                <c:pt idx="18">
                  <c:v>225</c:v>
                </c:pt>
                <c:pt idx="19">
                  <c:v>112.5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41952"/>
        <c:axId val="564441560"/>
      </c:scatterChart>
      <c:valAx>
        <c:axId val="5644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41560"/>
        <c:crosses val="autoZero"/>
        <c:crossBetween val="midCat"/>
      </c:valAx>
      <c:valAx>
        <c:axId val="56444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'constant weight barge'!$A$1:$A$19</c:f>
              <c:numCache>
                <c:formatCode>General</c:formatCode>
                <c:ptCount val="19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</c:numCache>
            </c:numRef>
          </c:xVal>
          <c:yVal>
            <c:numRef>
              <c:f>'constant weight barge'!$Q$1:$Q$21</c:f>
              <c:numCache>
                <c:formatCode>General</c:formatCode>
                <c:ptCount val="21"/>
                <c:pt idx="0">
                  <c:v>-217.04930000000002</c:v>
                </c:pt>
                <c:pt idx="1">
                  <c:v>-843.11109999999996</c:v>
                </c:pt>
                <c:pt idx="2">
                  <c:v>-2041.7065000000002</c:v>
                </c:pt>
                <c:pt idx="3">
                  <c:v>-3769.6270000000004</c:v>
                </c:pt>
                <c:pt idx="4">
                  <c:v>-5996.0813000000007</c:v>
                </c:pt>
                <c:pt idx="5">
                  <c:v>-8567.7001999999993</c:v>
                </c:pt>
                <c:pt idx="6">
                  <c:v>-10745.9959</c:v>
                </c:pt>
                <c:pt idx="7">
                  <c:v>-12393.204600000001</c:v>
                </c:pt>
                <c:pt idx="8">
                  <c:v>-13504.460100000002</c:v>
                </c:pt>
                <c:pt idx="9">
                  <c:v>-14068.0164</c:v>
                </c:pt>
                <c:pt idx="10">
                  <c:v>-14064.995999999999</c:v>
                </c:pt>
                <c:pt idx="11">
                  <c:v>-13500.265100000001</c:v>
                </c:pt>
                <c:pt idx="12">
                  <c:v>-12385.6536</c:v>
                </c:pt>
                <c:pt idx="13">
                  <c:v>-10728.1252</c:v>
                </c:pt>
                <c:pt idx="14">
                  <c:v>-8543.4531000000006</c:v>
                </c:pt>
                <c:pt idx="15">
                  <c:v>-5992.2219000000014</c:v>
                </c:pt>
                <c:pt idx="16">
                  <c:v>-3765.9354000000003</c:v>
                </c:pt>
                <c:pt idx="17">
                  <c:v>-2035.5818000000002</c:v>
                </c:pt>
                <c:pt idx="18">
                  <c:v>-839.08389999999997</c:v>
                </c:pt>
                <c:pt idx="19">
                  <c:v>-216.54590000000002</c:v>
                </c:pt>
                <c:pt idx="20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'constant weight barge'!$J$1:$J$21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'constant weight barge'!$O$1:$O$21</c:f>
              <c:numCache>
                <c:formatCode>General</c:formatCode>
                <c:ptCount val="21"/>
                <c:pt idx="0">
                  <c:v>0</c:v>
                </c:pt>
                <c:pt idx="1">
                  <c:v>-281.24900000000002</c:v>
                </c:pt>
                <c:pt idx="2">
                  <c:v>-1124.999</c:v>
                </c:pt>
                <c:pt idx="3">
                  <c:v>-2531.2489999999998</c:v>
                </c:pt>
                <c:pt idx="4">
                  <c:v>-4499.9979999999996</c:v>
                </c:pt>
                <c:pt idx="5">
                  <c:v>-7031.2479999999996</c:v>
                </c:pt>
                <c:pt idx="6">
                  <c:v>-9562.4979999999996</c:v>
                </c:pt>
                <c:pt idx="7">
                  <c:v>-11531.248</c:v>
                </c:pt>
                <c:pt idx="8">
                  <c:v>-12937.498</c:v>
                </c:pt>
                <c:pt idx="9">
                  <c:v>-13781.248</c:v>
                </c:pt>
                <c:pt idx="10">
                  <c:v>-14062.498</c:v>
                </c:pt>
                <c:pt idx="11">
                  <c:v>-13781.248</c:v>
                </c:pt>
                <c:pt idx="12">
                  <c:v>-12937.498</c:v>
                </c:pt>
                <c:pt idx="13">
                  <c:v>-11531.248</c:v>
                </c:pt>
                <c:pt idx="14">
                  <c:v>-9562.4979999999996</c:v>
                </c:pt>
                <c:pt idx="15">
                  <c:v>-7031.2479999999996</c:v>
                </c:pt>
                <c:pt idx="16">
                  <c:v>-4499.9979999999996</c:v>
                </c:pt>
                <c:pt idx="17">
                  <c:v>-2531.2489999999998</c:v>
                </c:pt>
                <c:pt idx="18">
                  <c:v>-1124.999</c:v>
                </c:pt>
                <c:pt idx="19">
                  <c:v>-281.24900000000002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32464"/>
        <c:axId val="563931680"/>
      </c:scatterChart>
      <c:valAx>
        <c:axId val="5639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1680"/>
        <c:crosses val="autoZero"/>
        <c:crossBetween val="midCat"/>
      </c:valAx>
      <c:valAx>
        <c:axId val="5639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oural!$A$1:$A$84</c:f>
              <c:numCache>
                <c:formatCode>General</c:formatCode>
                <c:ptCount val="84"/>
                <c:pt idx="0">
                  <c:v>0.75</c:v>
                </c:pt>
                <c:pt idx="1">
                  <c:v>1.25</c:v>
                </c:pt>
                <c:pt idx="2">
                  <c:v>1.75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12.5</c:v>
                </c:pt>
                <c:pt idx="25">
                  <c:v>13.5</c:v>
                </c:pt>
                <c:pt idx="26">
                  <c:v>14.5</c:v>
                </c:pt>
                <c:pt idx="27">
                  <c:v>15.5</c:v>
                </c:pt>
                <c:pt idx="28">
                  <c:v>16.5</c:v>
                </c:pt>
                <c:pt idx="29">
                  <c:v>17.25</c:v>
                </c:pt>
                <c:pt idx="30">
                  <c:v>17.5</c:v>
                </c:pt>
                <c:pt idx="31">
                  <c:v>18</c:v>
                </c:pt>
                <c:pt idx="32">
                  <c:v>18.5</c:v>
                </c:pt>
                <c:pt idx="33">
                  <c:v>18.75</c:v>
                </c:pt>
                <c:pt idx="34">
                  <c:v>19.25</c:v>
                </c:pt>
                <c:pt idx="35">
                  <c:v>19.75</c:v>
                </c:pt>
                <c:pt idx="36">
                  <c:v>20.299999999999901</c:v>
                </c:pt>
                <c:pt idx="37">
                  <c:v>21.5</c:v>
                </c:pt>
                <c:pt idx="38">
                  <c:v>23.299999999999901</c:v>
                </c:pt>
                <c:pt idx="39">
                  <c:v>25.1</c:v>
                </c:pt>
                <c:pt idx="40">
                  <c:v>28.1</c:v>
                </c:pt>
                <c:pt idx="41">
                  <c:v>34.1</c:v>
                </c:pt>
                <c:pt idx="42">
                  <c:v>45.8</c:v>
                </c:pt>
                <c:pt idx="43">
                  <c:v>61.4</c:v>
                </c:pt>
                <c:pt idx="44">
                  <c:v>77</c:v>
                </c:pt>
                <c:pt idx="45">
                  <c:v>92.6</c:v>
                </c:pt>
                <c:pt idx="46">
                  <c:v>104.3</c:v>
                </c:pt>
                <c:pt idx="47">
                  <c:v>110.3</c:v>
                </c:pt>
                <c:pt idx="48">
                  <c:v>114.2</c:v>
                </c:pt>
                <c:pt idx="49">
                  <c:v>116.6</c:v>
                </c:pt>
                <c:pt idx="50">
                  <c:v>117.5</c:v>
                </c:pt>
                <c:pt idx="51">
                  <c:v>118.1</c:v>
                </c:pt>
                <c:pt idx="52">
                  <c:v>118.7</c:v>
                </c:pt>
                <c:pt idx="53">
                  <c:v>119.3</c:v>
                </c:pt>
                <c:pt idx="54">
                  <c:v>119.9</c:v>
                </c:pt>
                <c:pt idx="55">
                  <c:v>120.5</c:v>
                </c:pt>
                <c:pt idx="56">
                  <c:v>121.1</c:v>
                </c:pt>
                <c:pt idx="57">
                  <c:v>121.7</c:v>
                </c:pt>
                <c:pt idx="58">
                  <c:v>122.3</c:v>
                </c:pt>
                <c:pt idx="59">
                  <c:v>122.9</c:v>
                </c:pt>
                <c:pt idx="60">
                  <c:v>123.5</c:v>
                </c:pt>
                <c:pt idx="61">
                  <c:v>124.1</c:v>
                </c:pt>
                <c:pt idx="62">
                  <c:v>124.7</c:v>
                </c:pt>
                <c:pt idx="63">
                  <c:v>125.3</c:v>
                </c:pt>
                <c:pt idx="64">
                  <c:v>125.85</c:v>
                </c:pt>
                <c:pt idx="65">
                  <c:v>126.35</c:v>
                </c:pt>
                <c:pt idx="66">
                  <c:v>126.85</c:v>
                </c:pt>
                <c:pt idx="67">
                  <c:v>127.35</c:v>
                </c:pt>
                <c:pt idx="68">
                  <c:v>127.85</c:v>
                </c:pt>
                <c:pt idx="69">
                  <c:v>128.35</c:v>
                </c:pt>
                <c:pt idx="70">
                  <c:v>128.6</c:v>
                </c:pt>
                <c:pt idx="71">
                  <c:v>128.85</c:v>
                </c:pt>
                <c:pt idx="72">
                  <c:v>129.35</c:v>
                </c:pt>
                <c:pt idx="73">
                  <c:v>129.6</c:v>
                </c:pt>
                <c:pt idx="74">
                  <c:v>129.76</c:v>
                </c:pt>
                <c:pt idx="75">
                  <c:v>130.09</c:v>
                </c:pt>
                <c:pt idx="76">
                  <c:v>130.41999999999999</c:v>
                </c:pt>
                <c:pt idx="77">
                  <c:v>130.85</c:v>
                </c:pt>
                <c:pt idx="78">
                  <c:v>131.35</c:v>
                </c:pt>
                <c:pt idx="79">
                  <c:v>131.85</c:v>
                </c:pt>
                <c:pt idx="80">
                  <c:v>132.35</c:v>
                </c:pt>
                <c:pt idx="81">
                  <c:v>132.85</c:v>
                </c:pt>
                <c:pt idx="82">
                  <c:v>133.35</c:v>
                </c:pt>
                <c:pt idx="83">
                  <c:v>133.85</c:v>
                </c:pt>
              </c:numCache>
            </c:numRef>
          </c:xVal>
          <c:yVal>
            <c:numRef>
              <c:f>oural!$D$1:$D$84</c:f>
              <c:numCache>
                <c:formatCode>General</c:formatCode>
                <c:ptCount val="84"/>
                <c:pt idx="0">
                  <c:v>0.35</c:v>
                </c:pt>
                <c:pt idx="1">
                  <c:v>-0.314</c:v>
                </c:pt>
                <c:pt idx="2">
                  <c:v>-1.0740000000000001</c:v>
                </c:pt>
                <c:pt idx="3">
                  <c:v>-1.9039999999999999</c:v>
                </c:pt>
                <c:pt idx="4">
                  <c:v>-2.3559999999999999</c:v>
                </c:pt>
                <c:pt idx="5">
                  <c:v>-2.8090000000000002</c:v>
                </c:pt>
                <c:pt idx="6">
                  <c:v>-3.6970000000000001</c:v>
                </c:pt>
                <c:pt idx="7">
                  <c:v>-4.5709999999999997</c:v>
                </c:pt>
                <c:pt idx="8">
                  <c:v>-5.4690000000000003</c:v>
                </c:pt>
                <c:pt idx="9">
                  <c:v>-6.3860000000000001</c:v>
                </c:pt>
                <c:pt idx="10">
                  <c:v>-7.3140000000000001</c:v>
                </c:pt>
                <c:pt idx="11">
                  <c:v>-8.2579999999999991</c:v>
                </c:pt>
                <c:pt idx="12">
                  <c:v>-9.2100000000000009</c:v>
                </c:pt>
                <c:pt idx="13">
                  <c:v>-10.156000000000001</c:v>
                </c:pt>
                <c:pt idx="14">
                  <c:v>-11.102</c:v>
                </c:pt>
                <c:pt idx="15">
                  <c:v>-12.053000000000001</c:v>
                </c:pt>
                <c:pt idx="16">
                  <c:v>-13.005000000000001</c:v>
                </c:pt>
                <c:pt idx="17">
                  <c:v>-13.958</c:v>
                </c:pt>
                <c:pt idx="18">
                  <c:v>-14.904999999999999</c:v>
                </c:pt>
                <c:pt idx="19">
                  <c:v>-15.847</c:v>
                </c:pt>
                <c:pt idx="20">
                  <c:v>-16.777000000000001</c:v>
                </c:pt>
                <c:pt idx="21">
                  <c:v>-17.695</c:v>
                </c:pt>
                <c:pt idx="22">
                  <c:v>-18.599</c:v>
                </c:pt>
                <c:pt idx="23">
                  <c:v>-19.481999999999999</c:v>
                </c:pt>
                <c:pt idx="24">
                  <c:v>-20.777000000000001</c:v>
                </c:pt>
                <c:pt idx="25">
                  <c:v>-22.423999999999999</c:v>
                </c:pt>
                <c:pt idx="26">
                  <c:v>-23.975000000000001</c:v>
                </c:pt>
                <c:pt idx="27">
                  <c:v>-25.425999999999998</c:v>
                </c:pt>
                <c:pt idx="28">
                  <c:v>-26.771000000000001</c:v>
                </c:pt>
                <c:pt idx="29">
                  <c:v>-27.626999999999999</c:v>
                </c:pt>
                <c:pt idx="30">
                  <c:v>-27.920999999999999</c:v>
                </c:pt>
                <c:pt idx="31">
                  <c:v>-28.613</c:v>
                </c:pt>
                <c:pt idx="32">
                  <c:v>-29.260999999999999</c:v>
                </c:pt>
                <c:pt idx="33">
                  <c:v>-29.515000000000001</c:v>
                </c:pt>
                <c:pt idx="34">
                  <c:v>-30.001000000000001</c:v>
                </c:pt>
                <c:pt idx="35">
                  <c:v>-30.483000000000001</c:v>
                </c:pt>
                <c:pt idx="36">
                  <c:v>-30.994</c:v>
                </c:pt>
                <c:pt idx="37">
                  <c:v>-31.567</c:v>
                </c:pt>
                <c:pt idx="38">
                  <c:v>-32.173999999999999</c:v>
                </c:pt>
                <c:pt idx="39">
                  <c:v>-32.533999999999999</c:v>
                </c:pt>
                <c:pt idx="40">
                  <c:v>-32.869</c:v>
                </c:pt>
                <c:pt idx="41">
                  <c:v>-31.71</c:v>
                </c:pt>
                <c:pt idx="42">
                  <c:v>-24.498999999999999</c:v>
                </c:pt>
                <c:pt idx="43">
                  <c:v>-6.6219999999999999</c:v>
                </c:pt>
                <c:pt idx="44">
                  <c:v>12.162000000000001</c:v>
                </c:pt>
                <c:pt idx="45">
                  <c:v>26.681999999999999</c:v>
                </c:pt>
                <c:pt idx="46">
                  <c:v>30.939</c:v>
                </c:pt>
                <c:pt idx="47">
                  <c:v>30.318000000000001</c:v>
                </c:pt>
                <c:pt idx="48">
                  <c:v>28.63</c:v>
                </c:pt>
                <c:pt idx="49">
                  <c:v>26.95</c:v>
                </c:pt>
                <c:pt idx="50">
                  <c:v>26.225999999999999</c:v>
                </c:pt>
                <c:pt idx="51">
                  <c:v>25.712</c:v>
                </c:pt>
                <c:pt idx="52">
                  <c:v>25.164999999999999</c:v>
                </c:pt>
                <c:pt idx="53">
                  <c:v>24.588000000000001</c:v>
                </c:pt>
                <c:pt idx="54">
                  <c:v>23.666</c:v>
                </c:pt>
                <c:pt idx="55">
                  <c:v>22.745999999999999</c:v>
                </c:pt>
                <c:pt idx="56">
                  <c:v>21.792999999999999</c:v>
                </c:pt>
                <c:pt idx="57">
                  <c:v>20.811</c:v>
                </c:pt>
                <c:pt idx="58">
                  <c:v>19.724</c:v>
                </c:pt>
                <c:pt idx="59">
                  <c:v>18.638000000000002</c:v>
                </c:pt>
                <c:pt idx="60">
                  <c:v>17.523</c:v>
                </c:pt>
                <c:pt idx="61">
                  <c:v>16.384</c:v>
                </c:pt>
                <c:pt idx="62">
                  <c:v>15.242000000000001</c:v>
                </c:pt>
                <c:pt idx="63">
                  <c:v>14.138999999999999</c:v>
                </c:pt>
                <c:pt idx="64">
                  <c:v>13.106</c:v>
                </c:pt>
                <c:pt idx="65">
                  <c:v>12.145</c:v>
                </c:pt>
                <c:pt idx="66">
                  <c:v>11.167</c:v>
                </c:pt>
                <c:pt idx="67">
                  <c:v>10.177</c:v>
                </c:pt>
                <c:pt idx="68">
                  <c:v>9.14</c:v>
                </c:pt>
                <c:pt idx="69">
                  <c:v>8.1140000000000008</c:v>
                </c:pt>
                <c:pt idx="70">
                  <c:v>7.6210000000000004</c:v>
                </c:pt>
                <c:pt idx="71">
                  <c:v>7.1070000000000002</c:v>
                </c:pt>
                <c:pt idx="72">
                  <c:v>6.1429999999999998</c:v>
                </c:pt>
                <c:pt idx="73">
                  <c:v>5.6779999999999999</c:v>
                </c:pt>
                <c:pt idx="74">
                  <c:v>5.37</c:v>
                </c:pt>
                <c:pt idx="75">
                  <c:v>4.7839999999999998</c:v>
                </c:pt>
                <c:pt idx="76">
                  <c:v>4.173</c:v>
                </c:pt>
                <c:pt idx="77">
                  <c:v>3.415</c:v>
                </c:pt>
                <c:pt idx="78">
                  <c:v>2.5859999999999999</c:v>
                </c:pt>
                <c:pt idx="79">
                  <c:v>1.8340000000000001</c:v>
                </c:pt>
                <c:pt idx="80">
                  <c:v>1.1839999999999999</c:v>
                </c:pt>
                <c:pt idx="81">
                  <c:v>0.63900000000000001</c:v>
                </c:pt>
                <c:pt idx="82">
                  <c:v>0.22</c:v>
                </c:pt>
                <c:pt idx="83">
                  <c:v>-3.6999999999999998E-2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oural!$J$1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oural!$J$1:$J$27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</c:numCache>
            </c:numRef>
          </c:xVal>
          <c:yVal>
            <c:numRef>
              <c:f>oural!$N$1:$N$27</c:f>
              <c:numCache>
                <c:formatCode>General</c:formatCode>
                <c:ptCount val="27"/>
                <c:pt idx="0">
                  <c:v>0</c:v>
                </c:pt>
                <c:pt idx="1">
                  <c:v>-3.2959999999999998</c:v>
                </c:pt>
                <c:pt idx="2">
                  <c:v>-22.013000000000002</c:v>
                </c:pt>
                <c:pt idx="3">
                  <c:v>-62.923999999999999</c:v>
                </c:pt>
                <c:pt idx="4">
                  <c:v>-62.593000000000004</c:v>
                </c:pt>
                <c:pt idx="5">
                  <c:v>-47.073999999999998</c:v>
                </c:pt>
                <c:pt idx="6">
                  <c:v>-31.632000000000001</c:v>
                </c:pt>
                <c:pt idx="7">
                  <c:v>-15.917999999999999</c:v>
                </c:pt>
                <c:pt idx="8">
                  <c:v>-6.0999999999999999E-2</c:v>
                </c:pt>
                <c:pt idx="9">
                  <c:v>10.356</c:v>
                </c:pt>
                <c:pt idx="10">
                  <c:v>21.021999999999998</c:v>
                </c:pt>
                <c:pt idx="11">
                  <c:v>28.713000000000001</c:v>
                </c:pt>
                <c:pt idx="12">
                  <c:v>36.468000000000004</c:v>
                </c:pt>
                <c:pt idx="13">
                  <c:v>41.817999999999998</c:v>
                </c:pt>
                <c:pt idx="14">
                  <c:v>36.829000000000001</c:v>
                </c:pt>
                <c:pt idx="15">
                  <c:v>31.302</c:v>
                </c:pt>
                <c:pt idx="16">
                  <c:v>24.486999999999998</c:v>
                </c:pt>
                <c:pt idx="17">
                  <c:v>17.119</c:v>
                </c:pt>
                <c:pt idx="18">
                  <c:v>11.792</c:v>
                </c:pt>
                <c:pt idx="19">
                  <c:v>8.1959999999999997</c:v>
                </c:pt>
                <c:pt idx="20">
                  <c:v>27.742000000000001</c:v>
                </c:pt>
                <c:pt idx="21">
                  <c:v>44.125</c:v>
                </c:pt>
                <c:pt idx="22">
                  <c:v>60.567</c:v>
                </c:pt>
                <c:pt idx="23">
                  <c:v>76.808000000000007</c:v>
                </c:pt>
                <c:pt idx="24">
                  <c:v>86.777000000000001</c:v>
                </c:pt>
                <c:pt idx="25">
                  <c:v>47.484999999999999</c:v>
                </c:pt>
                <c:pt idx="26">
                  <c:v>14.506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98880"/>
        <c:axId val="496798096"/>
      </c:scatterChart>
      <c:valAx>
        <c:axId val="4967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98096"/>
        <c:crosses val="autoZero"/>
        <c:crossBetween val="midCat"/>
      </c:valAx>
      <c:valAx>
        <c:axId val="4967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9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oural!$A$1:$A$84</c:f>
              <c:numCache>
                <c:formatCode>General</c:formatCode>
                <c:ptCount val="84"/>
                <c:pt idx="0">
                  <c:v>0.75</c:v>
                </c:pt>
                <c:pt idx="1">
                  <c:v>1.25</c:v>
                </c:pt>
                <c:pt idx="2">
                  <c:v>1.75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12.5</c:v>
                </c:pt>
                <c:pt idx="25">
                  <c:v>13.5</c:v>
                </c:pt>
                <c:pt idx="26">
                  <c:v>14.5</c:v>
                </c:pt>
                <c:pt idx="27">
                  <c:v>15.5</c:v>
                </c:pt>
                <c:pt idx="28">
                  <c:v>16.5</c:v>
                </c:pt>
                <c:pt idx="29">
                  <c:v>17.25</c:v>
                </c:pt>
                <c:pt idx="30">
                  <c:v>17.5</c:v>
                </c:pt>
                <c:pt idx="31">
                  <c:v>18</c:v>
                </c:pt>
                <c:pt idx="32">
                  <c:v>18.5</c:v>
                </c:pt>
                <c:pt idx="33">
                  <c:v>18.75</c:v>
                </c:pt>
                <c:pt idx="34">
                  <c:v>19.25</c:v>
                </c:pt>
                <c:pt idx="35">
                  <c:v>19.75</c:v>
                </c:pt>
                <c:pt idx="36">
                  <c:v>20.299999999999901</c:v>
                </c:pt>
                <c:pt idx="37">
                  <c:v>21.5</c:v>
                </c:pt>
                <c:pt idx="38">
                  <c:v>23.299999999999901</c:v>
                </c:pt>
                <c:pt idx="39">
                  <c:v>25.1</c:v>
                </c:pt>
                <c:pt idx="40">
                  <c:v>28.1</c:v>
                </c:pt>
                <c:pt idx="41">
                  <c:v>34.1</c:v>
                </c:pt>
                <c:pt idx="42">
                  <c:v>45.8</c:v>
                </c:pt>
                <c:pt idx="43">
                  <c:v>61.4</c:v>
                </c:pt>
                <c:pt idx="44">
                  <c:v>77</c:v>
                </c:pt>
                <c:pt idx="45">
                  <c:v>92.6</c:v>
                </c:pt>
                <c:pt idx="46">
                  <c:v>104.3</c:v>
                </c:pt>
                <c:pt idx="47">
                  <c:v>110.3</c:v>
                </c:pt>
                <c:pt idx="48">
                  <c:v>114.2</c:v>
                </c:pt>
                <c:pt idx="49">
                  <c:v>116.6</c:v>
                </c:pt>
                <c:pt idx="50">
                  <c:v>117.5</c:v>
                </c:pt>
                <c:pt idx="51">
                  <c:v>118.1</c:v>
                </c:pt>
                <c:pt idx="52">
                  <c:v>118.7</c:v>
                </c:pt>
                <c:pt idx="53">
                  <c:v>119.3</c:v>
                </c:pt>
                <c:pt idx="54">
                  <c:v>119.9</c:v>
                </c:pt>
                <c:pt idx="55">
                  <c:v>120.5</c:v>
                </c:pt>
                <c:pt idx="56">
                  <c:v>121.1</c:v>
                </c:pt>
                <c:pt idx="57">
                  <c:v>121.7</c:v>
                </c:pt>
                <c:pt idx="58">
                  <c:v>122.3</c:v>
                </c:pt>
                <c:pt idx="59">
                  <c:v>122.9</c:v>
                </c:pt>
                <c:pt idx="60">
                  <c:v>123.5</c:v>
                </c:pt>
                <c:pt idx="61">
                  <c:v>124.1</c:v>
                </c:pt>
                <c:pt idx="62">
                  <c:v>124.7</c:v>
                </c:pt>
                <c:pt idx="63">
                  <c:v>125.3</c:v>
                </c:pt>
                <c:pt idx="64">
                  <c:v>125.85</c:v>
                </c:pt>
                <c:pt idx="65">
                  <c:v>126.35</c:v>
                </c:pt>
                <c:pt idx="66">
                  <c:v>126.85</c:v>
                </c:pt>
                <c:pt idx="67">
                  <c:v>127.35</c:v>
                </c:pt>
                <c:pt idx="68">
                  <c:v>127.85</c:v>
                </c:pt>
                <c:pt idx="69">
                  <c:v>128.35</c:v>
                </c:pt>
                <c:pt idx="70">
                  <c:v>128.6</c:v>
                </c:pt>
                <c:pt idx="71">
                  <c:v>128.85</c:v>
                </c:pt>
                <c:pt idx="72">
                  <c:v>129.35</c:v>
                </c:pt>
                <c:pt idx="73">
                  <c:v>129.6</c:v>
                </c:pt>
                <c:pt idx="74">
                  <c:v>129.76</c:v>
                </c:pt>
                <c:pt idx="75">
                  <c:v>130.09</c:v>
                </c:pt>
                <c:pt idx="76">
                  <c:v>130.41999999999999</c:v>
                </c:pt>
                <c:pt idx="77">
                  <c:v>130.85</c:v>
                </c:pt>
                <c:pt idx="78">
                  <c:v>131.35</c:v>
                </c:pt>
                <c:pt idx="79">
                  <c:v>131.85</c:v>
                </c:pt>
                <c:pt idx="80">
                  <c:v>132.35</c:v>
                </c:pt>
                <c:pt idx="81">
                  <c:v>132.85</c:v>
                </c:pt>
                <c:pt idx="82">
                  <c:v>133.35</c:v>
                </c:pt>
                <c:pt idx="83">
                  <c:v>133.85</c:v>
                </c:pt>
              </c:numCache>
            </c:numRef>
          </c:xVal>
          <c:yVal>
            <c:numRef>
              <c:f>oural!$F$1:$F$84</c:f>
              <c:numCache>
                <c:formatCode>General</c:formatCode>
                <c:ptCount val="84"/>
                <c:pt idx="0">
                  <c:v>-139.22</c:v>
                </c:pt>
                <c:pt idx="1">
                  <c:v>-140.02199999999999</c:v>
                </c:pt>
                <c:pt idx="2">
                  <c:v>-140.69</c:v>
                </c:pt>
                <c:pt idx="3">
                  <c:v>-145.08799999999999</c:v>
                </c:pt>
                <c:pt idx="4">
                  <c:v>-150.34899999999999</c:v>
                </c:pt>
                <c:pt idx="5">
                  <c:v>-148.83600000000001</c:v>
                </c:pt>
                <c:pt idx="6">
                  <c:v>-155.983</c:v>
                </c:pt>
                <c:pt idx="7">
                  <c:v>-168.42500000000001</c:v>
                </c:pt>
                <c:pt idx="8">
                  <c:v>-178.93600000000001</c:v>
                </c:pt>
                <c:pt idx="9">
                  <c:v>-189.089</c:v>
                </c:pt>
                <c:pt idx="10">
                  <c:v>-199.255</c:v>
                </c:pt>
                <c:pt idx="11">
                  <c:v>-209.96799999999999</c:v>
                </c:pt>
                <c:pt idx="12">
                  <c:v>-222.32499999999999</c:v>
                </c:pt>
                <c:pt idx="13">
                  <c:v>-236.727</c:v>
                </c:pt>
                <c:pt idx="14">
                  <c:v>-252.947</c:v>
                </c:pt>
                <c:pt idx="15">
                  <c:v>-270.41699999999997</c:v>
                </c:pt>
                <c:pt idx="16">
                  <c:v>-288.69299999999998</c:v>
                </c:pt>
                <c:pt idx="17">
                  <c:v>-308.27199999999999</c:v>
                </c:pt>
                <c:pt idx="18">
                  <c:v>-328.46699999999998</c:v>
                </c:pt>
                <c:pt idx="19">
                  <c:v>-350.8</c:v>
                </c:pt>
                <c:pt idx="20">
                  <c:v>-373.70400000000001</c:v>
                </c:pt>
                <c:pt idx="21">
                  <c:v>-397.72899999999998</c:v>
                </c:pt>
                <c:pt idx="22">
                  <c:v>-422.66699999999997</c:v>
                </c:pt>
                <c:pt idx="23">
                  <c:v>-448.75700000000001</c:v>
                </c:pt>
                <c:pt idx="24">
                  <c:v>-486.04700000000003</c:v>
                </c:pt>
                <c:pt idx="25">
                  <c:v>-544.62099999999998</c:v>
                </c:pt>
                <c:pt idx="26">
                  <c:v>-607.29100000000005</c:v>
                </c:pt>
                <c:pt idx="27">
                  <c:v>-672.60199999999998</c:v>
                </c:pt>
                <c:pt idx="28">
                  <c:v>-741.88400000000001</c:v>
                </c:pt>
                <c:pt idx="29">
                  <c:v>-1093.231</c:v>
                </c:pt>
                <c:pt idx="30">
                  <c:v>-1153.8530000000001</c:v>
                </c:pt>
                <c:pt idx="31">
                  <c:v>-1171.229</c:v>
                </c:pt>
                <c:pt idx="32">
                  <c:v>-1156.4860000000001</c:v>
                </c:pt>
                <c:pt idx="33">
                  <c:v>-1189.1410000000001</c:v>
                </c:pt>
                <c:pt idx="34">
                  <c:v>-1228.492</c:v>
                </c:pt>
                <c:pt idx="35">
                  <c:v>-1267.7929999999999</c:v>
                </c:pt>
                <c:pt idx="36">
                  <c:v>-1300.952</c:v>
                </c:pt>
                <c:pt idx="37">
                  <c:v>-1355.6579999999999</c:v>
                </c:pt>
                <c:pt idx="38">
                  <c:v>-1436.893</c:v>
                </c:pt>
                <c:pt idx="39">
                  <c:v>-1518.098</c:v>
                </c:pt>
                <c:pt idx="40">
                  <c:v>-1912.175</c:v>
                </c:pt>
                <c:pt idx="41">
                  <c:v>-2392.7620000000002</c:v>
                </c:pt>
                <c:pt idx="42">
                  <c:v>-3129.4180000000001</c:v>
                </c:pt>
                <c:pt idx="43">
                  <c:v>-3565.7330000000002</c:v>
                </c:pt>
                <c:pt idx="44">
                  <c:v>-3422.694</c:v>
                </c:pt>
                <c:pt idx="45">
                  <c:v>-2801.3939999999998</c:v>
                </c:pt>
                <c:pt idx="46">
                  <c:v>-1888.587</c:v>
                </c:pt>
                <c:pt idx="47">
                  <c:v>-1339.8009999999999</c:v>
                </c:pt>
                <c:pt idx="48">
                  <c:v>-845.86599999999999</c:v>
                </c:pt>
                <c:pt idx="49">
                  <c:v>-742.19399999999996</c:v>
                </c:pt>
                <c:pt idx="50">
                  <c:v>-705.149</c:v>
                </c:pt>
                <c:pt idx="51">
                  <c:v>-680.91899999999998</c:v>
                </c:pt>
                <c:pt idx="52">
                  <c:v>-656.97699999999998</c:v>
                </c:pt>
                <c:pt idx="53">
                  <c:v>-633.44600000000003</c:v>
                </c:pt>
                <c:pt idx="54">
                  <c:v>-527.36500000000001</c:v>
                </c:pt>
                <c:pt idx="55">
                  <c:v>-505.2</c:v>
                </c:pt>
                <c:pt idx="56">
                  <c:v>-483.92700000000002</c:v>
                </c:pt>
                <c:pt idx="57">
                  <c:v>-463.65</c:v>
                </c:pt>
                <c:pt idx="58">
                  <c:v>-367.37200000000001</c:v>
                </c:pt>
                <c:pt idx="59">
                  <c:v>-349.25700000000001</c:v>
                </c:pt>
                <c:pt idx="60">
                  <c:v>-332.12099999999998</c:v>
                </c:pt>
                <c:pt idx="61">
                  <c:v>-315.608</c:v>
                </c:pt>
                <c:pt idx="62">
                  <c:v>-286.26799999999997</c:v>
                </c:pt>
                <c:pt idx="63">
                  <c:v>-246.751</c:v>
                </c:pt>
                <c:pt idx="64">
                  <c:v>-211.35499999999999</c:v>
                </c:pt>
                <c:pt idx="65">
                  <c:v>-182.327</c:v>
                </c:pt>
                <c:pt idx="66">
                  <c:v>-153.28800000000001</c:v>
                </c:pt>
                <c:pt idx="67">
                  <c:v>-128.82599999999999</c:v>
                </c:pt>
                <c:pt idx="68">
                  <c:v>-109.11799999999999</c:v>
                </c:pt>
                <c:pt idx="69">
                  <c:v>-92.715000000000003</c:v>
                </c:pt>
                <c:pt idx="70">
                  <c:v>-70.680999999999997</c:v>
                </c:pt>
                <c:pt idx="71">
                  <c:v>-71.998000000000005</c:v>
                </c:pt>
                <c:pt idx="72">
                  <c:v>-58.526000000000003</c:v>
                </c:pt>
                <c:pt idx="73">
                  <c:v>-41.470999999999997</c:v>
                </c:pt>
                <c:pt idx="74">
                  <c:v>-43.585999999999999</c:v>
                </c:pt>
                <c:pt idx="75">
                  <c:v>-35.545999999999999</c:v>
                </c:pt>
                <c:pt idx="76">
                  <c:v>3.87</c:v>
                </c:pt>
                <c:pt idx="77">
                  <c:v>1.7889999999999999</c:v>
                </c:pt>
                <c:pt idx="78">
                  <c:v>2.1829999999999998</c:v>
                </c:pt>
                <c:pt idx="79">
                  <c:v>-7.8780000000000001</c:v>
                </c:pt>
                <c:pt idx="80">
                  <c:v>-7.8090000000000002</c:v>
                </c:pt>
                <c:pt idx="81">
                  <c:v>-9.4960000000000004</c:v>
                </c:pt>
                <c:pt idx="82">
                  <c:v>-16.550999999999998</c:v>
                </c:pt>
                <c:pt idx="83">
                  <c:v>-23.132999999999999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oural!$J$1:$J$27</c:f>
              <c:strCach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oural!$J$1:$J$27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</c:numCache>
            </c:numRef>
          </c:xVal>
          <c:yVal>
            <c:numRef>
              <c:f>oural!$O$1:$O$27</c:f>
              <c:numCache>
                <c:formatCode>General</c:formatCode>
                <c:ptCount val="27"/>
                <c:pt idx="0">
                  <c:v>0</c:v>
                </c:pt>
                <c:pt idx="1">
                  <c:v>-172.06200000000001</c:v>
                </c:pt>
                <c:pt idx="2">
                  <c:v>-382.654</c:v>
                </c:pt>
                <c:pt idx="3">
                  <c:v>-744.08600000000001</c:v>
                </c:pt>
                <c:pt idx="4">
                  <c:v>-1214.0509999999999</c:v>
                </c:pt>
                <c:pt idx="5">
                  <c:v>-1633.43</c:v>
                </c:pt>
                <c:pt idx="6">
                  <c:v>-1964.672</c:v>
                </c:pt>
                <c:pt idx="7">
                  <c:v>-2207.1950000000002</c:v>
                </c:pt>
                <c:pt idx="8">
                  <c:v>-2359.2289999999998</c:v>
                </c:pt>
                <c:pt idx="9">
                  <c:v>-2422.1889999999999</c:v>
                </c:pt>
                <c:pt idx="10">
                  <c:v>-2444.8449999999998</c:v>
                </c:pt>
                <c:pt idx="11">
                  <c:v>-2418.5540000000001</c:v>
                </c:pt>
                <c:pt idx="12">
                  <c:v>-2342.7779999999998</c:v>
                </c:pt>
                <c:pt idx="13">
                  <c:v>-2219.0259999999998</c:v>
                </c:pt>
                <c:pt idx="14">
                  <c:v>-2077.2820000000002</c:v>
                </c:pt>
                <c:pt idx="15">
                  <c:v>-1971.4949999999999</c:v>
                </c:pt>
                <c:pt idx="16">
                  <c:v>-1893.9659999999999</c:v>
                </c:pt>
                <c:pt idx="17">
                  <c:v>-1839.7840000000001</c:v>
                </c:pt>
                <c:pt idx="18">
                  <c:v>-1812.4169999999999</c:v>
                </c:pt>
                <c:pt idx="19">
                  <c:v>-1784.2139999999999</c:v>
                </c:pt>
                <c:pt idx="20">
                  <c:v>-1722.356</c:v>
                </c:pt>
                <c:pt idx="21">
                  <c:v>-1568.6289999999999</c:v>
                </c:pt>
                <c:pt idx="22">
                  <c:v>-1321.748</c:v>
                </c:pt>
                <c:pt idx="23">
                  <c:v>-981.66</c:v>
                </c:pt>
                <c:pt idx="24">
                  <c:v>-552.37699999999995</c:v>
                </c:pt>
                <c:pt idx="25">
                  <c:v>-213.00700000000001</c:v>
                </c:pt>
                <c:pt idx="26">
                  <c:v>-33.917000000000002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6056"/>
        <c:axId val="86088016"/>
      </c:scatterChart>
      <c:valAx>
        <c:axId val="8608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8016"/>
        <c:crosses val="autoZero"/>
        <c:crossBetween val="midCat"/>
      </c:valAx>
      <c:valAx>
        <c:axId val="860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551267</xdr:colOff>
      <xdr:row>3</xdr:row>
      <xdr:rowOff>92292</xdr:rowOff>
    </xdr:from>
    <xdr:to>
      <xdr:col>34</xdr:col>
      <xdr:colOff>370883</xdr:colOff>
      <xdr:row>25</xdr:row>
      <xdr:rowOff>20854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518669</xdr:colOff>
      <xdr:row>25</xdr:row>
      <xdr:rowOff>81051</xdr:rowOff>
    </xdr:from>
    <xdr:to>
      <xdr:col>33</xdr:col>
      <xdr:colOff>195825</xdr:colOff>
      <xdr:row>46</xdr:row>
      <xdr:rowOff>180441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</xdr:rowOff>
    </xdr:from>
    <xdr:to>
      <xdr:col>7</xdr:col>
      <xdr:colOff>304800</xdr:colOff>
      <xdr:row>37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22</xdr:row>
      <xdr:rowOff>71437</xdr:rowOff>
    </xdr:from>
    <xdr:to>
      <xdr:col>17</xdr:col>
      <xdr:colOff>171450</xdr:colOff>
      <xdr:row>36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128587</xdr:colOff>
      <xdr:row>22</xdr:row>
      <xdr:rowOff>185737</xdr:rowOff>
    </xdr:from>
    <xdr:to>
      <xdr:col>19</xdr:col>
      <xdr:colOff>433387</xdr:colOff>
      <xdr:row>37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385762</xdr:colOff>
      <xdr:row>22</xdr:row>
      <xdr:rowOff>138112</xdr:rowOff>
    </xdr:from>
    <xdr:to>
      <xdr:col>8</xdr:col>
      <xdr:colOff>80962</xdr:colOff>
      <xdr:row>37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280987</xdr:colOff>
      <xdr:row>23</xdr:row>
      <xdr:rowOff>9525</xdr:rowOff>
    </xdr:from>
    <xdr:to>
      <xdr:col>17</xdr:col>
      <xdr:colOff>38100</xdr:colOff>
      <xdr:row>37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</xdr:colOff>
      <xdr:row>0</xdr:row>
      <xdr:rowOff>4762</xdr:rowOff>
    </xdr:from>
    <xdr:to>
      <xdr:col>23</xdr:col>
      <xdr:colOff>347662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519112</xdr:colOff>
      <xdr:row>15</xdr:row>
      <xdr:rowOff>14287</xdr:rowOff>
    </xdr:from>
    <xdr:to>
      <xdr:col>23</xdr:col>
      <xdr:colOff>214312</xdr:colOff>
      <xdr:row>29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71437</xdr:colOff>
      <xdr:row>4</xdr:row>
      <xdr:rowOff>185737</xdr:rowOff>
    </xdr:from>
    <xdr:to>
      <xdr:col>27</xdr:col>
      <xdr:colOff>376237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90487</xdr:colOff>
      <xdr:row>20</xdr:row>
      <xdr:rowOff>33337</xdr:rowOff>
    </xdr:from>
    <xdr:to>
      <xdr:col>27</xdr:col>
      <xdr:colOff>395287</xdr:colOff>
      <xdr:row>34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</xdr:row>
      <xdr:rowOff>71437</xdr:rowOff>
    </xdr:from>
    <xdr:to>
      <xdr:col>23</xdr:col>
      <xdr:colOff>161925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17</xdr:row>
      <xdr:rowOff>119062</xdr:rowOff>
    </xdr:from>
    <xdr:to>
      <xdr:col>23</xdr:col>
      <xdr:colOff>104775</xdr:colOff>
      <xdr:row>32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zoomScale="70" zoomScaleNormal="70" workbookViewId="0">
      <selection sqref="A1:F27"/>
    </sheetView>
  </sheetViews>
  <sheetFormatPr defaultRowHeight="15"/>
  <sheetData>
    <row r="1" spans="1:20">
      <c r="A1">
        <v>0</v>
      </c>
      <c r="B1">
        <v>0.99199999999999999</v>
      </c>
      <c r="C1">
        <v>0</v>
      </c>
      <c r="D1">
        <v>0.99199999999999999</v>
      </c>
      <c r="E1">
        <v>0</v>
      </c>
      <c r="F1">
        <v>0</v>
      </c>
      <c r="N1" t="s">
        <v>0</v>
      </c>
    </row>
    <row r="2" spans="1:20">
      <c r="A2">
        <v>5</v>
      </c>
      <c r="B2">
        <v>11.022</v>
      </c>
      <c r="C2">
        <v>19.161999999999999</v>
      </c>
      <c r="D2">
        <v>-8.14</v>
      </c>
      <c r="E2">
        <v>-31.824000000000002</v>
      </c>
      <c r="F2">
        <v>-253.208</v>
      </c>
    </row>
    <row r="3" spans="1:20">
      <c r="A3">
        <v>10</v>
      </c>
      <c r="B3">
        <v>17.468</v>
      </c>
      <c r="C3">
        <v>32.554000000000002</v>
      </c>
      <c r="D3">
        <v>-15.086</v>
      </c>
      <c r="E3">
        <v>-91.248999999999995</v>
      </c>
      <c r="F3">
        <v>-726.57799999999997</v>
      </c>
    </row>
    <row r="4" spans="1:20">
      <c r="A4">
        <v>15</v>
      </c>
      <c r="B4">
        <v>21.937999999999999</v>
      </c>
      <c r="C4">
        <v>38.674999999999997</v>
      </c>
      <c r="D4">
        <v>-16.736999999999998</v>
      </c>
      <c r="E4">
        <v>-175.374</v>
      </c>
      <c r="F4">
        <v>-1561.9739999999999</v>
      </c>
      <c r="J4" s="1"/>
      <c r="N4">
        <v>0.75</v>
      </c>
      <c r="O4">
        <v>-2.1429999999999998</v>
      </c>
      <c r="P4">
        <v>0</v>
      </c>
      <c r="Q4">
        <v>7.3999999999999996E-2</v>
      </c>
      <c r="R4">
        <v>0.77300000000000002</v>
      </c>
      <c r="S4">
        <v>-318.56799999999998</v>
      </c>
      <c r="T4">
        <v>-2.7E-2</v>
      </c>
    </row>
    <row r="5" spans="1:20">
      <c r="A5">
        <v>20</v>
      </c>
      <c r="B5">
        <v>16.596</v>
      </c>
      <c r="C5">
        <v>40.103000000000002</v>
      </c>
      <c r="D5">
        <v>-23.507000000000001</v>
      </c>
      <c r="E5">
        <v>-218.35900000000001</v>
      </c>
      <c r="F5">
        <v>-2721.4960000000001</v>
      </c>
      <c r="N5">
        <v>1.25</v>
      </c>
      <c r="O5">
        <v>-1.4339999999999999</v>
      </c>
      <c r="P5">
        <v>0</v>
      </c>
      <c r="Q5">
        <v>-2.9980000000000002</v>
      </c>
      <c r="R5">
        <v>0.77300000000000002</v>
      </c>
      <c r="S5">
        <v>-327.13499999999999</v>
      </c>
      <c r="T5">
        <v>-2.8000000000000001E-2</v>
      </c>
    </row>
    <row r="6" spans="1:20">
      <c r="A6">
        <v>25</v>
      </c>
      <c r="B6">
        <v>35.479999999999997</v>
      </c>
      <c r="C6">
        <v>37.386000000000003</v>
      </c>
      <c r="D6">
        <v>-1.9059999999999999</v>
      </c>
      <c r="E6">
        <v>-239.839</v>
      </c>
      <c r="F6">
        <v>-4036.328</v>
      </c>
      <c r="N6">
        <v>1.75</v>
      </c>
      <c r="O6">
        <v>-0.57799999999999996</v>
      </c>
      <c r="P6">
        <v>0</v>
      </c>
      <c r="Q6">
        <v>-6.47</v>
      </c>
      <c r="R6">
        <v>0.77300000000000002</v>
      </c>
      <c r="S6">
        <v>-337.16199999999998</v>
      </c>
      <c r="T6">
        <v>-2.8000000000000001E-2</v>
      </c>
    </row>
    <row r="7" spans="1:20">
      <c r="A7">
        <v>30</v>
      </c>
      <c r="B7">
        <v>35.479999999999997</v>
      </c>
      <c r="C7">
        <v>34.316000000000003</v>
      </c>
      <c r="D7">
        <v>1.1639999999999999</v>
      </c>
      <c r="E7">
        <v>-246.60499999999999</v>
      </c>
      <c r="F7">
        <v>-5410.68</v>
      </c>
      <c r="N7">
        <v>2.25</v>
      </c>
      <c r="O7">
        <v>1.5529999999999999</v>
      </c>
      <c r="P7">
        <v>0</v>
      </c>
      <c r="Q7">
        <v>-10.206</v>
      </c>
      <c r="R7">
        <v>0.77300000000000002</v>
      </c>
      <c r="S7">
        <v>-352.21</v>
      </c>
      <c r="T7">
        <v>-2.8000000000000001E-2</v>
      </c>
    </row>
    <row r="8" spans="1:20">
      <c r="A8">
        <v>35</v>
      </c>
      <c r="B8">
        <v>35.563000000000002</v>
      </c>
      <c r="C8">
        <v>31.19</v>
      </c>
      <c r="D8">
        <v>4.3719999999999999</v>
      </c>
      <c r="E8">
        <v>-237.59899999999999</v>
      </c>
      <c r="F8">
        <v>-6767.8869999999997</v>
      </c>
      <c r="N8">
        <v>2.5</v>
      </c>
      <c r="O8">
        <v>4.617</v>
      </c>
      <c r="P8">
        <v>0</v>
      </c>
      <c r="Q8">
        <v>-12.215</v>
      </c>
      <c r="R8">
        <v>0.77300000000000002</v>
      </c>
      <c r="S8">
        <v>-363.358</v>
      </c>
      <c r="T8">
        <v>-2.9000000000000001E-2</v>
      </c>
    </row>
    <row r="9" spans="1:20">
      <c r="A9">
        <v>40</v>
      </c>
      <c r="B9">
        <v>35.479999999999997</v>
      </c>
      <c r="C9">
        <v>28.199000000000002</v>
      </c>
      <c r="D9">
        <v>7.2809999999999997</v>
      </c>
      <c r="E9">
        <v>-213.15</v>
      </c>
      <c r="F9">
        <v>-8028.8</v>
      </c>
      <c r="N9">
        <v>2.75</v>
      </c>
      <c r="O9">
        <v>4.6790000000000003</v>
      </c>
      <c r="P9">
        <v>0</v>
      </c>
      <c r="Q9">
        <v>-14.214</v>
      </c>
      <c r="R9">
        <v>0.77300000000000002</v>
      </c>
      <c r="S9">
        <v>-369.44600000000003</v>
      </c>
      <c r="T9">
        <v>-2.9000000000000001E-2</v>
      </c>
    </row>
    <row r="10" spans="1:20">
      <c r="A10">
        <v>45</v>
      </c>
      <c r="B10">
        <v>33.829000000000001</v>
      </c>
      <c r="C10">
        <v>25.5</v>
      </c>
      <c r="D10">
        <v>8.33</v>
      </c>
      <c r="E10">
        <v>-179.91200000000001</v>
      </c>
      <c r="F10">
        <v>-9120.6689999999999</v>
      </c>
      <c r="N10">
        <v>3.25</v>
      </c>
      <c r="O10">
        <v>5.5789999999999997</v>
      </c>
      <c r="P10">
        <v>0</v>
      </c>
      <c r="Q10">
        <v>-18.231999999999999</v>
      </c>
      <c r="R10">
        <v>0.74199999999999999</v>
      </c>
      <c r="S10">
        <v>-394.02600000000001</v>
      </c>
      <c r="T10">
        <v>-2.9000000000000001E-2</v>
      </c>
    </row>
    <row r="11" spans="1:20">
      <c r="A11">
        <v>50</v>
      </c>
      <c r="B11">
        <v>33.829000000000001</v>
      </c>
      <c r="C11">
        <v>23.242000000000001</v>
      </c>
      <c r="D11">
        <v>10.587</v>
      </c>
      <c r="E11">
        <v>-134.03</v>
      </c>
      <c r="F11">
        <v>-10025.368</v>
      </c>
      <c r="N11">
        <v>3.75</v>
      </c>
      <c r="O11">
        <v>7.0659999999999998</v>
      </c>
      <c r="P11">
        <v>0</v>
      </c>
      <c r="Q11">
        <v>-22.285</v>
      </c>
      <c r="R11">
        <v>0.66</v>
      </c>
      <c r="S11">
        <v>-429.44200000000001</v>
      </c>
      <c r="T11">
        <v>-2.9000000000000001E-2</v>
      </c>
    </row>
    <row r="12" spans="1:20">
      <c r="A12">
        <v>55</v>
      </c>
      <c r="B12">
        <v>33.829000000000001</v>
      </c>
      <c r="C12">
        <v>21.565000000000001</v>
      </c>
      <c r="D12">
        <v>12.263999999999999</v>
      </c>
      <c r="E12">
        <v>-81.305000000000007</v>
      </c>
      <c r="F12">
        <v>-10678.516</v>
      </c>
      <c r="N12">
        <v>4.25</v>
      </c>
      <c r="O12">
        <v>7.633</v>
      </c>
      <c r="P12">
        <v>0</v>
      </c>
      <c r="Q12">
        <v>-26.416</v>
      </c>
      <c r="R12">
        <v>0.55000000000000004</v>
      </c>
      <c r="S12">
        <v>-465.82600000000002</v>
      </c>
      <c r="T12">
        <v>-2.9000000000000001E-2</v>
      </c>
    </row>
    <row r="13" spans="1:20">
      <c r="A13">
        <v>60</v>
      </c>
      <c r="B13">
        <v>33.829000000000001</v>
      </c>
      <c r="C13">
        <v>20.547999999999998</v>
      </c>
      <c r="D13">
        <v>13.281000000000001</v>
      </c>
      <c r="E13">
        <v>-21.821000000000002</v>
      </c>
      <c r="F13">
        <v>-11038.102999999999</v>
      </c>
      <c r="N13">
        <v>4.75</v>
      </c>
      <c r="O13">
        <v>8.2829999999999995</v>
      </c>
      <c r="P13">
        <v>0</v>
      </c>
      <c r="Q13">
        <v>-30.61</v>
      </c>
      <c r="R13">
        <v>0.41399999999999998</v>
      </c>
      <c r="S13">
        <v>-504.56799999999998</v>
      </c>
      <c r="T13">
        <v>-2.9000000000000001E-2</v>
      </c>
    </row>
    <row r="14" spans="1:20">
      <c r="A14">
        <v>65</v>
      </c>
      <c r="B14">
        <v>32.179000000000002</v>
      </c>
      <c r="C14">
        <v>20.227</v>
      </c>
      <c r="D14">
        <v>11.951000000000001</v>
      </c>
      <c r="E14">
        <v>38.548999999999999</v>
      </c>
      <c r="F14">
        <v>-11080.48</v>
      </c>
      <c r="N14">
        <v>5.25</v>
      </c>
      <c r="O14">
        <v>9.1440000000000001</v>
      </c>
      <c r="P14">
        <v>0</v>
      </c>
      <c r="Q14">
        <v>-34.835000000000001</v>
      </c>
      <c r="R14">
        <v>0.25</v>
      </c>
      <c r="S14">
        <v>-545.86400000000003</v>
      </c>
      <c r="T14">
        <v>-2.8000000000000001E-2</v>
      </c>
    </row>
    <row r="15" spans="1:20">
      <c r="A15">
        <v>70</v>
      </c>
      <c r="B15">
        <v>30.527999999999999</v>
      </c>
      <c r="C15">
        <v>20.613</v>
      </c>
      <c r="D15">
        <v>9.9139999999999997</v>
      </c>
      <c r="E15">
        <v>88.352000000000004</v>
      </c>
      <c r="F15">
        <v>-10828.074000000001</v>
      </c>
      <c r="N15">
        <v>5.75</v>
      </c>
      <c r="O15">
        <v>10.207000000000001</v>
      </c>
      <c r="P15">
        <v>0</v>
      </c>
      <c r="Q15">
        <v>-39.091999999999999</v>
      </c>
      <c r="R15">
        <v>0.06</v>
      </c>
      <c r="S15">
        <v>-590.23800000000006</v>
      </c>
      <c r="T15">
        <v>-2.7E-2</v>
      </c>
    </row>
    <row r="16" spans="1:20">
      <c r="A16">
        <v>75</v>
      </c>
      <c r="B16">
        <v>30.527999999999999</v>
      </c>
      <c r="C16">
        <v>21.675999999999998</v>
      </c>
      <c r="D16">
        <v>8.8510000000000009</v>
      </c>
      <c r="E16">
        <v>133.911</v>
      </c>
      <c r="F16">
        <v>-10344.736000000001</v>
      </c>
      <c r="N16">
        <v>6.25</v>
      </c>
      <c r="O16">
        <v>11.518000000000001</v>
      </c>
      <c r="P16">
        <v>0</v>
      </c>
      <c r="Q16">
        <v>-43.363999999999997</v>
      </c>
      <c r="R16">
        <v>-0.157</v>
      </c>
      <c r="S16">
        <v>-638.44899999999996</v>
      </c>
      <c r="T16">
        <v>-2.5999999999999999E-2</v>
      </c>
    </row>
    <row r="17" spans="1:20">
      <c r="A17">
        <v>80</v>
      </c>
      <c r="B17">
        <v>30.858000000000001</v>
      </c>
      <c r="C17">
        <v>23.326000000000001</v>
      </c>
      <c r="D17">
        <v>7.532</v>
      </c>
      <c r="E17">
        <v>171.286</v>
      </c>
      <c r="F17">
        <v>-9649.4419999999991</v>
      </c>
      <c r="N17">
        <v>6.75</v>
      </c>
      <c r="O17">
        <v>12.853999999999999</v>
      </c>
      <c r="P17">
        <v>0</v>
      </c>
      <c r="Q17">
        <v>-47.604999999999997</v>
      </c>
      <c r="R17">
        <v>-0.27600000000000002</v>
      </c>
      <c r="S17">
        <v>-691.76700000000005</v>
      </c>
      <c r="T17">
        <v>-2.5999999999999999E-2</v>
      </c>
    </row>
    <row r="18" spans="1:20">
      <c r="A18">
        <v>85</v>
      </c>
      <c r="B18">
        <v>30.527999999999999</v>
      </c>
      <c r="C18">
        <v>25.434999999999999</v>
      </c>
      <c r="D18">
        <v>5.093</v>
      </c>
      <c r="E18">
        <v>198.589</v>
      </c>
      <c r="F18">
        <v>-8778.5</v>
      </c>
      <c r="N18">
        <v>7.25</v>
      </c>
      <c r="O18">
        <v>14.188000000000001</v>
      </c>
      <c r="P18">
        <v>0</v>
      </c>
      <c r="Q18">
        <v>-51.829000000000001</v>
      </c>
      <c r="R18">
        <v>-0.27600000000000002</v>
      </c>
      <c r="S18">
        <v>-749.67600000000004</v>
      </c>
      <c r="T18">
        <v>-2.8000000000000001E-2</v>
      </c>
    </row>
    <row r="19" spans="1:20">
      <c r="A19">
        <v>90</v>
      </c>
      <c r="B19">
        <v>32.179000000000002</v>
      </c>
      <c r="C19">
        <v>27.86</v>
      </c>
      <c r="D19">
        <v>4.319</v>
      </c>
      <c r="E19">
        <v>216.48400000000001</v>
      </c>
      <c r="F19">
        <v>-7788.183</v>
      </c>
      <c r="N19">
        <v>7.75</v>
      </c>
      <c r="O19">
        <v>15.557</v>
      </c>
      <c r="P19">
        <v>0</v>
      </c>
      <c r="Q19">
        <v>-56.039000000000001</v>
      </c>
      <c r="R19">
        <v>-0.27600000000000002</v>
      </c>
      <c r="S19">
        <v>-810.98599999999999</v>
      </c>
      <c r="T19">
        <v>-0.03</v>
      </c>
    </row>
    <row r="20" spans="1:20">
      <c r="A20">
        <v>95</v>
      </c>
      <c r="B20">
        <v>35.479999999999997</v>
      </c>
      <c r="C20">
        <v>30.45</v>
      </c>
      <c r="D20">
        <v>5.03</v>
      </c>
      <c r="E20">
        <v>223.43199999999999</v>
      </c>
      <c r="F20">
        <v>-6711.4589999999998</v>
      </c>
      <c r="N20">
        <v>8.25</v>
      </c>
      <c r="O20">
        <v>16.821999999999999</v>
      </c>
      <c r="P20">
        <v>0</v>
      </c>
      <c r="Q20">
        <v>-60.215000000000003</v>
      </c>
      <c r="R20">
        <v>-0.27600000000000002</v>
      </c>
      <c r="S20">
        <v>-875.14200000000005</v>
      </c>
      <c r="T20">
        <v>-3.2000000000000001E-2</v>
      </c>
    </row>
    <row r="21" spans="1:20">
      <c r="A21">
        <v>100</v>
      </c>
      <c r="B21">
        <v>35.479999999999997</v>
      </c>
      <c r="C21">
        <v>33.018000000000001</v>
      </c>
      <c r="D21">
        <v>2.4609999999999999</v>
      </c>
      <c r="E21">
        <v>240.48699999999999</v>
      </c>
      <c r="F21">
        <v>-5580.1679999999997</v>
      </c>
      <c r="N21">
        <v>8.75</v>
      </c>
      <c r="O21">
        <v>18.233000000000001</v>
      </c>
      <c r="P21">
        <v>0</v>
      </c>
      <c r="Q21">
        <v>-64.350999999999999</v>
      </c>
      <c r="R21">
        <v>-0.27500000000000002</v>
      </c>
      <c r="S21">
        <v>-942.61</v>
      </c>
      <c r="T21">
        <v>-3.4000000000000002E-2</v>
      </c>
    </row>
    <row r="22" spans="1:20">
      <c r="A22">
        <v>105</v>
      </c>
      <c r="B22">
        <v>35.479999999999997</v>
      </c>
      <c r="C22">
        <v>35.378999999999998</v>
      </c>
      <c r="D22">
        <v>0.10100000000000001</v>
      </c>
      <c r="E22">
        <v>241.91900000000001</v>
      </c>
      <c r="F22">
        <v>-4400.241</v>
      </c>
      <c r="N22">
        <v>9.25</v>
      </c>
      <c r="O22">
        <v>19.370999999999999</v>
      </c>
      <c r="P22">
        <v>0</v>
      </c>
      <c r="Q22">
        <v>-68.438999999999993</v>
      </c>
      <c r="R22">
        <v>-0.27500000000000002</v>
      </c>
      <c r="S22">
        <v>-1012.484</v>
      </c>
      <c r="T22">
        <v>-3.5999999999999997E-2</v>
      </c>
    </row>
    <row r="23" spans="1:20">
      <c r="A23">
        <v>110</v>
      </c>
      <c r="B23">
        <v>35.479999999999997</v>
      </c>
      <c r="C23">
        <v>37.384</v>
      </c>
      <c r="D23">
        <v>-1.903</v>
      </c>
      <c r="E23">
        <v>232.37899999999999</v>
      </c>
      <c r="F23">
        <v>-3229.413</v>
      </c>
      <c r="N23">
        <v>9.75</v>
      </c>
      <c r="O23">
        <v>20.95</v>
      </c>
      <c r="P23">
        <v>0</v>
      </c>
      <c r="Q23">
        <v>-72.468000000000004</v>
      </c>
      <c r="R23">
        <v>-0.27500000000000002</v>
      </c>
      <c r="S23">
        <v>-1086.2360000000001</v>
      </c>
      <c r="T23">
        <v>-3.7999999999999999E-2</v>
      </c>
    </row>
    <row r="24" spans="1:20">
      <c r="A24">
        <v>115</v>
      </c>
      <c r="B24">
        <v>35.314999999999998</v>
      </c>
      <c r="C24">
        <v>38.857999999999997</v>
      </c>
      <c r="D24">
        <v>-3.5430000000000001</v>
      </c>
      <c r="E24">
        <v>213.78899999999999</v>
      </c>
      <c r="F24">
        <v>-2117.6329999999998</v>
      </c>
      <c r="N24">
        <v>10.25</v>
      </c>
      <c r="O24">
        <v>22.041</v>
      </c>
      <c r="P24">
        <v>0</v>
      </c>
      <c r="Q24">
        <v>-76.424999999999997</v>
      </c>
      <c r="R24">
        <v>-0.27500000000000002</v>
      </c>
      <c r="S24">
        <v>-1162.25</v>
      </c>
      <c r="T24">
        <v>-0.04</v>
      </c>
    </row>
    <row r="25" spans="1:20">
      <c r="A25">
        <v>120</v>
      </c>
      <c r="B25">
        <v>23.62</v>
      </c>
      <c r="C25">
        <v>39.667000000000002</v>
      </c>
      <c r="D25">
        <v>-16.047000000000001</v>
      </c>
      <c r="E25">
        <v>182.85400000000001</v>
      </c>
      <c r="F25">
        <v>-1106.396</v>
      </c>
      <c r="N25">
        <v>10.75</v>
      </c>
      <c r="O25">
        <v>23.065999999999999</v>
      </c>
      <c r="P25">
        <v>0</v>
      </c>
      <c r="Q25">
        <v>-80.296000000000006</v>
      </c>
      <c r="R25">
        <v>-0.27500000000000002</v>
      </c>
      <c r="S25">
        <v>-1241.3130000000001</v>
      </c>
      <c r="T25">
        <v>-4.2999999999999997E-2</v>
      </c>
    </row>
    <row r="26" spans="1:20">
      <c r="A26">
        <v>125</v>
      </c>
      <c r="B26">
        <v>24.663</v>
      </c>
      <c r="C26">
        <v>36.409999999999997</v>
      </c>
      <c r="D26">
        <v>-11.747</v>
      </c>
      <c r="E26">
        <v>99.885000000000005</v>
      </c>
      <c r="F26">
        <v>-397.24099999999999</v>
      </c>
      <c r="N26">
        <v>11.25</v>
      </c>
      <c r="O26">
        <v>23.952999999999999</v>
      </c>
      <c r="P26">
        <v>0</v>
      </c>
      <c r="Q26">
        <v>-84.075999999999993</v>
      </c>
      <c r="R26">
        <v>-0.27400000000000002</v>
      </c>
      <c r="S26">
        <v>-1322.8679999999999</v>
      </c>
      <c r="T26">
        <v>-4.4999999999999998E-2</v>
      </c>
    </row>
    <row r="27" spans="1:20">
      <c r="A27">
        <v>130</v>
      </c>
      <c r="B27">
        <v>10.72</v>
      </c>
      <c r="C27">
        <v>22.349</v>
      </c>
      <c r="D27">
        <v>-11.629</v>
      </c>
      <c r="E27">
        <v>29.318999999999999</v>
      </c>
      <c r="F27">
        <v>-57.176000000000002</v>
      </c>
      <c r="N27">
        <v>11.75</v>
      </c>
      <c r="O27">
        <v>24.818000000000001</v>
      </c>
      <c r="P27">
        <v>0</v>
      </c>
      <c r="Q27">
        <v>-87.759</v>
      </c>
      <c r="R27">
        <v>-0.27400000000000002</v>
      </c>
      <c r="S27">
        <v>-1407.096</v>
      </c>
      <c r="T27">
        <v>-4.7E-2</v>
      </c>
    </row>
    <row r="28" spans="1:20">
      <c r="N28">
        <v>12.5</v>
      </c>
      <c r="O28">
        <v>23.486000000000001</v>
      </c>
      <c r="P28">
        <v>0</v>
      </c>
      <c r="Q28">
        <v>-93.132000000000005</v>
      </c>
      <c r="R28">
        <v>-0.27400000000000002</v>
      </c>
      <c r="S28">
        <v>-1535.7719999999999</v>
      </c>
      <c r="T28">
        <v>-5.0999999999999997E-2</v>
      </c>
    </row>
    <row r="29" spans="1:20">
      <c r="N29">
        <v>13.5</v>
      </c>
      <c r="O29">
        <v>25.167999999999999</v>
      </c>
      <c r="P29">
        <v>0</v>
      </c>
      <c r="Q29">
        <v>-99.885999999999996</v>
      </c>
      <c r="R29">
        <v>-0.27300000000000002</v>
      </c>
      <c r="S29">
        <v>-1720.299</v>
      </c>
      <c r="T29">
        <v>-5.6000000000000001E-2</v>
      </c>
    </row>
    <row r="30" spans="1:20">
      <c r="N30">
        <v>14.5</v>
      </c>
      <c r="O30">
        <v>26.834</v>
      </c>
      <c r="P30">
        <v>0</v>
      </c>
      <c r="Q30">
        <v>-106.20399999999999</v>
      </c>
      <c r="R30">
        <v>-0.27300000000000002</v>
      </c>
      <c r="S30">
        <v>-1914.749</v>
      </c>
      <c r="T30">
        <v>-6.0999999999999999E-2</v>
      </c>
    </row>
    <row r="31" spans="1:20">
      <c r="N31">
        <v>15.5</v>
      </c>
      <c r="O31">
        <v>27.789000000000001</v>
      </c>
      <c r="P31">
        <v>0</v>
      </c>
      <c r="Q31">
        <v>-112.068</v>
      </c>
      <c r="R31">
        <v>-0.27200000000000002</v>
      </c>
      <c r="S31">
        <v>-2117.703</v>
      </c>
      <c r="T31">
        <v>-6.6000000000000003E-2</v>
      </c>
    </row>
    <row r="32" spans="1:20">
      <c r="N32">
        <v>16.5</v>
      </c>
      <c r="O32">
        <v>28.867999999999999</v>
      </c>
      <c r="P32">
        <v>0</v>
      </c>
      <c r="Q32">
        <v>-117.482</v>
      </c>
      <c r="R32">
        <v>-0.27200000000000002</v>
      </c>
      <c r="S32">
        <v>-2329.732</v>
      </c>
      <c r="T32">
        <v>-7.0999999999999994E-2</v>
      </c>
    </row>
    <row r="33" spans="14:20">
      <c r="N33">
        <v>17.25</v>
      </c>
      <c r="O33">
        <v>30.47</v>
      </c>
      <c r="P33">
        <v>0</v>
      </c>
      <c r="Q33">
        <v>-121.018</v>
      </c>
      <c r="R33">
        <v>-0.27200000000000002</v>
      </c>
      <c r="S33">
        <v>-3130.634</v>
      </c>
      <c r="T33">
        <v>-0.108</v>
      </c>
    </row>
    <row r="34" spans="14:20">
      <c r="N34">
        <v>17.5</v>
      </c>
      <c r="O34">
        <v>46.48</v>
      </c>
      <c r="P34">
        <v>0</v>
      </c>
      <c r="Q34">
        <v>-122.21299999999999</v>
      </c>
      <c r="R34">
        <v>-0.27100000000000002</v>
      </c>
      <c r="S34">
        <v>-3225.2080000000001</v>
      </c>
      <c r="T34">
        <v>-0.11</v>
      </c>
    </row>
    <row r="35" spans="14:20">
      <c r="N35">
        <v>18</v>
      </c>
      <c r="O35">
        <v>28.759</v>
      </c>
      <c r="P35">
        <v>0</v>
      </c>
      <c r="Q35">
        <v>-124.818</v>
      </c>
      <c r="R35">
        <v>-0.27100000000000002</v>
      </c>
      <c r="S35">
        <v>-3308.085</v>
      </c>
      <c r="T35">
        <v>-0.112</v>
      </c>
    </row>
    <row r="36" spans="14:20">
      <c r="N36">
        <v>18.5</v>
      </c>
      <c r="O36">
        <v>11.925000000000001</v>
      </c>
      <c r="P36">
        <v>0</v>
      </c>
      <c r="Q36">
        <v>-127.226</v>
      </c>
      <c r="R36">
        <v>-0.27100000000000002</v>
      </c>
      <c r="S36">
        <v>-3362.5189999999998</v>
      </c>
      <c r="T36">
        <v>-0.113</v>
      </c>
    </row>
    <row r="37" spans="14:20">
      <c r="N37">
        <v>18.75</v>
      </c>
      <c r="O37">
        <v>30.748999999999999</v>
      </c>
      <c r="P37">
        <v>0</v>
      </c>
      <c r="Q37">
        <v>-128.27500000000001</v>
      </c>
      <c r="R37">
        <v>-0.27100000000000002</v>
      </c>
      <c r="S37">
        <v>-3435.2629999999999</v>
      </c>
      <c r="T37">
        <v>-0.115</v>
      </c>
    </row>
    <row r="38" spans="14:20">
      <c r="N38">
        <v>19.25</v>
      </c>
      <c r="O38">
        <v>30.760999999999999</v>
      </c>
      <c r="P38">
        <v>0</v>
      </c>
      <c r="Q38">
        <v>-130.261</v>
      </c>
      <c r="R38">
        <v>-0.27100000000000002</v>
      </c>
      <c r="S38">
        <v>-3553.0520000000001</v>
      </c>
      <c r="T38">
        <v>-0.11799999999999999</v>
      </c>
    </row>
    <row r="39" spans="14:20">
      <c r="N39">
        <v>19.75</v>
      </c>
      <c r="O39">
        <v>30.943000000000001</v>
      </c>
      <c r="P39">
        <v>0</v>
      </c>
      <c r="Q39">
        <v>-132.191</v>
      </c>
      <c r="R39">
        <v>-0.27</v>
      </c>
      <c r="S39">
        <v>-3670.665</v>
      </c>
      <c r="T39">
        <v>-0.121</v>
      </c>
    </row>
    <row r="40" spans="14:20">
      <c r="N40">
        <v>20.299999999999901</v>
      </c>
      <c r="O40">
        <v>30.957999999999998</v>
      </c>
      <c r="P40">
        <v>0</v>
      </c>
      <c r="Q40">
        <v>-134.21799999999999</v>
      </c>
      <c r="R40">
        <v>-0.27</v>
      </c>
      <c r="S40">
        <v>-3778.9209999999998</v>
      </c>
      <c r="T40">
        <v>-0.123</v>
      </c>
    </row>
    <row r="41" spans="14:20">
      <c r="N41">
        <v>21.5</v>
      </c>
      <c r="O41">
        <v>31.021000000000001</v>
      </c>
      <c r="P41">
        <v>0</v>
      </c>
      <c r="Q41">
        <v>-137.34</v>
      </c>
      <c r="R41">
        <v>-0.27</v>
      </c>
      <c r="S41">
        <v>-3979.4380000000001</v>
      </c>
      <c r="T41">
        <v>-0.125</v>
      </c>
    </row>
    <row r="42" spans="14:20">
      <c r="N42">
        <v>23.299999999999901</v>
      </c>
      <c r="O42">
        <v>31.093</v>
      </c>
      <c r="P42">
        <v>0</v>
      </c>
      <c r="Q42">
        <v>-140.845</v>
      </c>
      <c r="R42">
        <v>-0.27</v>
      </c>
      <c r="S42">
        <v>-4281.5</v>
      </c>
      <c r="T42">
        <v>-0.128</v>
      </c>
    </row>
    <row r="43" spans="14:20">
      <c r="N43">
        <v>25.1</v>
      </c>
      <c r="O43">
        <v>31.164999999999999</v>
      </c>
      <c r="P43">
        <v>0</v>
      </c>
      <c r="Q43">
        <v>-143.21799999999999</v>
      </c>
      <c r="R43">
        <v>-0.26900000000000002</v>
      </c>
      <c r="S43">
        <v>-4586.7380000000003</v>
      </c>
      <c r="T43">
        <v>-0.13200000000000001</v>
      </c>
    </row>
    <row r="44" spans="14:20">
      <c r="N44">
        <v>28.1</v>
      </c>
      <c r="O44">
        <v>31.308</v>
      </c>
      <c r="P44">
        <v>0</v>
      </c>
      <c r="Q44">
        <v>-145.60300000000001</v>
      </c>
      <c r="R44">
        <v>-0.26900000000000002</v>
      </c>
      <c r="S44">
        <v>-5657.143</v>
      </c>
      <c r="T44">
        <v>-0.16500000000000001</v>
      </c>
    </row>
    <row r="45" spans="14:20">
      <c r="N45">
        <v>34.1</v>
      </c>
      <c r="O45">
        <v>31.585000000000001</v>
      </c>
      <c r="P45">
        <v>0</v>
      </c>
      <c r="Q45">
        <v>-142.221</v>
      </c>
      <c r="R45">
        <v>-0.26800000000000002</v>
      </c>
      <c r="S45">
        <v>-7136.6559999999999</v>
      </c>
      <c r="T45">
        <v>-0.19800000000000001</v>
      </c>
    </row>
    <row r="46" spans="14:20">
      <c r="N46">
        <v>45.8</v>
      </c>
      <c r="O46">
        <v>32.15</v>
      </c>
      <c r="P46">
        <v>0</v>
      </c>
      <c r="Q46">
        <v>-111.82299999999999</v>
      </c>
      <c r="R46">
        <v>-0.26500000000000001</v>
      </c>
      <c r="S46">
        <v>-9470.482</v>
      </c>
      <c r="T46">
        <v>-0.246</v>
      </c>
    </row>
    <row r="47" spans="14:20">
      <c r="N47">
        <v>61.4</v>
      </c>
      <c r="O47">
        <v>32.758000000000003</v>
      </c>
      <c r="P47">
        <v>0</v>
      </c>
      <c r="Q47">
        <v>-30.277000000000001</v>
      </c>
      <c r="R47">
        <v>-0.26200000000000001</v>
      </c>
      <c r="S47">
        <v>-10995.262000000001</v>
      </c>
      <c r="T47">
        <v>-0.26700000000000002</v>
      </c>
    </row>
    <row r="48" spans="14:20">
      <c r="N48">
        <v>77</v>
      </c>
      <c r="O48">
        <v>33.329000000000001</v>
      </c>
      <c r="P48">
        <v>0</v>
      </c>
      <c r="Q48">
        <v>59.173999999999999</v>
      </c>
      <c r="R48">
        <v>-0.25800000000000001</v>
      </c>
      <c r="S48">
        <v>-10556.349</v>
      </c>
      <c r="T48">
        <v>-0.254</v>
      </c>
    </row>
    <row r="49" spans="14:20">
      <c r="N49">
        <v>92.6</v>
      </c>
      <c r="O49">
        <v>33.878999999999998</v>
      </c>
      <c r="P49">
        <v>0</v>
      </c>
      <c r="Q49">
        <v>128.24799999999999</v>
      </c>
      <c r="R49">
        <v>-0.254</v>
      </c>
      <c r="S49">
        <v>-8412.018</v>
      </c>
      <c r="T49">
        <v>-0.218</v>
      </c>
    </row>
    <row r="50" spans="14:20">
      <c r="N50">
        <v>104.3</v>
      </c>
      <c r="O50">
        <v>34.247</v>
      </c>
      <c r="P50">
        <v>0</v>
      </c>
      <c r="Q50">
        <v>144.285</v>
      </c>
      <c r="R50">
        <v>-0.252</v>
      </c>
      <c r="S50">
        <v>-5598.4610000000002</v>
      </c>
      <c r="T50">
        <v>-0.152</v>
      </c>
    </row>
    <row r="51" spans="14:20">
      <c r="N51">
        <v>110.3</v>
      </c>
      <c r="O51">
        <v>34.442</v>
      </c>
      <c r="P51">
        <v>0</v>
      </c>
      <c r="Q51">
        <v>138.56700000000001</v>
      </c>
      <c r="R51">
        <v>-0.251</v>
      </c>
      <c r="S51">
        <v>-3964.4960000000001</v>
      </c>
      <c r="T51">
        <v>-0.111</v>
      </c>
    </row>
    <row r="52" spans="14:20">
      <c r="N52">
        <v>114.2</v>
      </c>
      <c r="O52">
        <v>34.587000000000003</v>
      </c>
      <c r="P52">
        <v>0</v>
      </c>
      <c r="Q52">
        <v>128.887</v>
      </c>
      <c r="R52">
        <v>-0.251</v>
      </c>
      <c r="S52">
        <v>-2631.2890000000002</v>
      </c>
      <c r="T52">
        <v>-6.7000000000000004E-2</v>
      </c>
    </row>
    <row r="53" spans="14:20">
      <c r="N53">
        <v>116.6</v>
      </c>
      <c r="O53">
        <v>34.539000000000001</v>
      </c>
      <c r="P53">
        <v>0</v>
      </c>
      <c r="Q53">
        <v>119.751</v>
      </c>
      <c r="R53">
        <v>-0.25</v>
      </c>
      <c r="S53">
        <v>-2250.0529999999999</v>
      </c>
      <c r="T53">
        <v>-6.3E-2</v>
      </c>
    </row>
    <row r="54" spans="14:20">
      <c r="N54">
        <v>117.5</v>
      </c>
      <c r="O54">
        <v>34.726999999999997</v>
      </c>
      <c r="P54">
        <v>0</v>
      </c>
      <c r="Q54">
        <v>115.88200000000001</v>
      </c>
      <c r="R54">
        <v>-0.25</v>
      </c>
      <c r="S54">
        <v>-2114.9250000000002</v>
      </c>
      <c r="T54">
        <v>-6.0999999999999999E-2</v>
      </c>
    </row>
    <row r="55" spans="14:20">
      <c r="N55">
        <v>118.1</v>
      </c>
      <c r="O55">
        <v>34.789000000000001</v>
      </c>
      <c r="P55">
        <v>0</v>
      </c>
      <c r="Q55">
        <v>113.155</v>
      </c>
      <c r="R55">
        <v>-0.25</v>
      </c>
      <c r="S55">
        <v>-2027.1849999999999</v>
      </c>
      <c r="T55">
        <v>-0.06</v>
      </c>
    </row>
    <row r="56" spans="14:20">
      <c r="N56">
        <v>118.7</v>
      </c>
      <c r="O56">
        <v>34.83</v>
      </c>
      <c r="P56">
        <v>0</v>
      </c>
      <c r="Q56">
        <v>110.276</v>
      </c>
      <c r="R56">
        <v>-0.249</v>
      </c>
      <c r="S56">
        <v>-1940.914</v>
      </c>
      <c r="T56">
        <v>-5.8000000000000003E-2</v>
      </c>
    </row>
    <row r="57" spans="14:20">
      <c r="N57">
        <v>119.3</v>
      </c>
      <c r="O57">
        <v>34.898000000000003</v>
      </c>
      <c r="P57">
        <v>0</v>
      </c>
      <c r="Q57">
        <v>107.244</v>
      </c>
      <c r="R57">
        <v>-0.249</v>
      </c>
      <c r="S57">
        <v>-1856.268</v>
      </c>
      <c r="T57">
        <v>-5.7000000000000002E-2</v>
      </c>
    </row>
    <row r="58" spans="14:20">
      <c r="N58">
        <v>119.9</v>
      </c>
      <c r="O58">
        <v>34.959000000000003</v>
      </c>
      <c r="P58">
        <v>0</v>
      </c>
      <c r="Q58">
        <v>103.38200000000001</v>
      </c>
      <c r="R58">
        <v>-0.249</v>
      </c>
      <c r="S58">
        <v>-1596.8140000000001</v>
      </c>
      <c r="T58">
        <v>-4.7E-2</v>
      </c>
    </row>
    <row r="59" spans="14:20">
      <c r="N59">
        <v>120.5</v>
      </c>
      <c r="O59">
        <v>35.069000000000003</v>
      </c>
      <c r="P59">
        <v>0</v>
      </c>
      <c r="Q59">
        <v>99.447999999999993</v>
      </c>
      <c r="R59">
        <v>-0.249</v>
      </c>
      <c r="S59">
        <v>-1516.8219999999999</v>
      </c>
      <c r="T59">
        <v>-4.4999999999999998E-2</v>
      </c>
    </row>
    <row r="60" spans="14:20">
      <c r="N60">
        <v>121.1</v>
      </c>
      <c r="O60">
        <v>35.204999999999998</v>
      </c>
      <c r="P60">
        <v>0</v>
      </c>
      <c r="Q60">
        <v>95.358999999999995</v>
      </c>
      <c r="R60">
        <v>-0.249</v>
      </c>
      <c r="S60">
        <v>-1439.3789999999999</v>
      </c>
      <c r="T60">
        <v>-4.3999999999999997E-2</v>
      </c>
    </row>
    <row r="61" spans="14:20">
      <c r="N61">
        <v>121.7</v>
      </c>
      <c r="O61">
        <v>35.36</v>
      </c>
      <c r="P61">
        <v>0</v>
      </c>
      <c r="Q61">
        <v>91.111999999999995</v>
      </c>
      <c r="R61">
        <v>-0.248</v>
      </c>
      <c r="S61">
        <v>-1364.635</v>
      </c>
      <c r="T61">
        <v>-4.2999999999999997E-2</v>
      </c>
    </row>
    <row r="62" spans="14:20">
      <c r="N62">
        <v>122.3</v>
      </c>
      <c r="O62">
        <v>35.539000000000001</v>
      </c>
      <c r="P62">
        <v>0</v>
      </c>
      <c r="Q62">
        <v>86.552000000000007</v>
      </c>
      <c r="R62">
        <v>-0.248</v>
      </c>
      <c r="S62">
        <v>-1128.5519999999999</v>
      </c>
      <c r="T62">
        <v>-3.3000000000000002E-2</v>
      </c>
    </row>
    <row r="63" spans="14:20">
      <c r="N63">
        <v>122.9</v>
      </c>
      <c r="O63">
        <v>35.731999999999999</v>
      </c>
      <c r="P63">
        <v>0</v>
      </c>
      <c r="Q63">
        <v>81.908000000000001</v>
      </c>
      <c r="R63">
        <v>-0.248</v>
      </c>
      <c r="S63">
        <v>-1059.6769999999999</v>
      </c>
      <c r="T63">
        <v>-3.2000000000000001E-2</v>
      </c>
    </row>
    <row r="64" spans="14:20">
      <c r="N64">
        <v>123.5</v>
      </c>
      <c r="O64">
        <v>35.951000000000001</v>
      </c>
      <c r="P64">
        <v>0</v>
      </c>
      <c r="Q64">
        <v>77.114000000000004</v>
      </c>
      <c r="R64">
        <v>-0.248</v>
      </c>
      <c r="S64">
        <v>-993.64599999999996</v>
      </c>
      <c r="T64">
        <v>-3.1E-2</v>
      </c>
    </row>
    <row r="65" spans="14:20">
      <c r="N65">
        <v>124.1</v>
      </c>
      <c r="O65">
        <v>36.112000000000002</v>
      </c>
      <c r="P65">
        <v>0</v>
      </c>
      <c r="Q65">
        <v>72.174999999999997</v>
      </c>
      <c r="R65">
        <v>-0.247</v>
      </c>
      <c r="S65">
        <v>-930.16899999999998</v>
      </c>
      <c r="T65">
        <v>-2.9000000000000001E-2</v>
      </c>
    </row>
    <row r="66" spans="14:20">
      <c r="N66">
        <v>124.7</v>
      </c>
      <c r="O66">
        <v>36.134999999999998</v>
      </c>
      <c r="P66">
        <v>0</v>
      </c>
      <c r="Q66">
        <v>67.143000000000001</v>
      </c>
      <c r="R66">
        <v>-0.247</v>
      </c>
      <c r="S66">
        <v>-840.976</v>
      </c>
      <c r="T66">
        <v>-2.7E-2</v>
      </c>
    </row>
    <row r="67" spans="14:20">
      <c r="N67">
        <v>125.3</v>
      </c>
      <c r="O67">
        <v>35.905000000000001</v>
      </c>
      <c r="P67">
        <v>0</v>
      </c>
      <c r="Q67">
        <v>62.161000000000001</v>
      </c>
      <c r="R67">
        <v>-0.246</v>
      </c>
      <c r="S67">
        <v>-732.06600000000003</v>
      </c>
      <c r="T67">
        <v>-2.3E-2</v>
      </c>
    </row>
    <row r="68" spans="14:20">
      <c r="N68">
        <v>125.85</v>
      </c>
      <c r="O68">
        <v>34.581000000000003</v>
      </c>
      <c r="P68">
        <v>0</v>
      </c>
      <c r="Q68">
        <v>57.49</v>
      </c>
      <c r="R68">
        <v>-0.246</v>
      </c>
      <c r="S68">
        <v>-637.53300000000002</v>
      </c>
      <c r="T68">
        <v>-0.02</v>
      </c>
    </row>
    <row r="69" spans="14:20">
      <c r="N69">
        <v>126.35</v>
      </c>
      <c r="O69">
        <v>33.835000000000001</v>
      </c>
      <c r="P69">
        <v>0</v>
      </c>
      <c r="Q69">
        <v>53.188000000000002</v>
      </c>
      <c r="R69">
        <v>-0.245</v>
      </c>
      <c r="S69">
        <v>-558.49099999999999</v>
      </c>
      <c r="T69">
        <v>-1.7000000000000001E-2</v>
      </c>
    </row>
    <row r="70" spans="14:20">
      <c r="N70">
        <v>126.85</v>
      </c>
      <c r="O70">
        <v>32.94</v>
      </c>
      <c r="P70">
        <v>0</v>
      </c>
      <c r="Q70">
        <v>48.851999999999997</v>
      </c>
      <c r="R70">
        <v>-0.245</v>
      </c>
      <c r="S70">
        <v>-480.67700000000002</v>
      </c>
      <c r="T70">
        <v>-1.4E-2</v>
      </c>
    </row>
    <row r="71" spans="14:20">
      <c r="N71">
        <v>127.35</v>
      </c>
      <c r="O71">
        <v>31.957000000000001</v>
      </c>
      <c r="P71">
        <v>0</v>
      </c>
      <c r="Q71">
        <v>44.496000000000002</v>
      </c>
      <c r="R71">
        <v>-0.245</v>
      </c>
      <c r="S71">
        <v>-413.69400000000002</v>
      </c>
      <c r="T71">
        <v>-1.2E-2</v>
      </c>
    </row>
    <row r="72" spans="14:20">
      <c r="N72">
        <v>127.85</v>
      </c>
      <c r="O72">
        <v>30.873000000000001</v>
      </c>
      <c r="P72">
        <v>0</v>
      </c>
      <c r="Q72">
        <v>40.054000000000002</v>
      </c>
      <c r="R72">
        <v>-0.245</v>
      </c>
      <c r="S72">
        <v>-357.93799999999999</v>
      </c>
      <c r="T72">
        <v>-0.01</v>
      </c>
    </row>
    <row r="73" spans="14:20">
      <c r="N73">
        <v>128.35</v>
      </c>
      <c r="O73">
        <v>29.872</v>
      </c>
      <c r="P73">
        <v>0</v>
      </c>
      <c r="Q73">
        <v>35.667000000000002</v>
      </c>
      <c r="R73">
        <v>-0.26</v>
      </c>
      <c r="S73">
        <v>-309.88099999999997</v>
      </c>
      <c r="T73">
        <v>-8.0000000000000002E-3</v>
      </c>
    </row>
    <row r="74" spans="14:20">
      <c r="N74">
        <v>128.6</v>
      </c>
      <c r="O74">
        <v>24.722000000000001</v>
      </c>
      <c r="P74">
        <v>0</v>
      </c>
      <c r="Q74">
        <v>33.515999999999998</v>
      </c>
      <c r="R74">
        <v>-0.27800000000000002</v>
      </c>
      <c r="S74">
        <v>-266.28199999999998</v>
      </c>
      <c r="T74">
        <v>-6.0000000000000001E-3</v>
      </c>
    </row>
    <row r="75" spans="14:20">
      <c r="N75">
        <v>128.85</v>
      </c>
      <c r="O75">
        <v>28.818999999999999</v>
      </c>
      <c r="P75">
        <v>0</v>
      </c>
      <c r="Q75">
        <v>31.318999999999999</v>
      </c>
      <c r="R75">
        <v>-0.14899999999999999</v>
      </c>
      <c r="S75">
        <v>-252.71600000000001</v>
      </c>
      <c r="T75">
        <v>-8.0000000000000002E-3</v>
      </c>
    </row>
    <row r="76" spans="14:20">
      <c r="N76">
        <v>129.35</v>
      </c>
      <c r="O76">
        <v>27.766999999999999</v>
      </c>
      <c r="P76">
        <v>0</v>
      </c>
      <c r="Q76">
        <v>27.148</v>
      </c>
      <c r="R76">
        <v>-2.3E-2</v>
      </c>
      <c r="S76">
        <v>-212.41499999999999</v>
      </c>
      <c r="T76">
        <v>-8.0000000000000002E-3</v>
      </c>
    </row>
    <row r="77" spans="14:20">
      <c r="N77">
        <v>129.6</v>
      </c>
      <c r="O77">
        <v>21.538</v>
      </c>
      <c r="P77">
        <v>0</v>
      </c>
      <c r="Q77">
        <v>25.111999999999998</v>
      </c>
      <c r="R77">
        <v>-1.7999999999999999E-2</v>
      </c>
      <c r="S77">
        <v>-183.30799999999999</v>
      </c>
      <c r="T77">
        <v>-7.0000000000000001E-3</v>
      </c>
    </row>
    <row r="78" spans="14:20">
      <c r="N78">
        <v>129.76</v>
      </c>
      <c r="O78">
        <v>24.905999999999999</v>
      </c>
      <c r="P78">
        <v>0</v>
      </c>
      <c r="Q78">
        <v>23.768999999999998</v>
      </c>
      <c r="R78">
        <v>-1.4E-2</v>
      </c>
      <c r="S78">
        <v>-176.30099999999999</v>
      </c>
      <c r="T78">
        <v>-7.0000000000000001E-3</v>
      </c>
    </row>
    <row r="79" spans="14:20">
      <c r="N79">
        <v>130.09</v>
      </c>
      <c r="O79">
        <v>24.009</v>
      </c>
      <c r="P79">
        <v>0</v>
      </c>
      <c r="Q79">
        <v>21.202999999999999</v>
      </c>
      <c r="R79">
        <v>-5.0000000000000001E-3</v>
      </c>
      <c r="S79">
        <v>-152.637</v>
      </c>
      <c r="T79">
        <v>-6.0000000000000001E-3</v>
      </c>
    </row>
    <row r="80" spans="14:20">
      <c r="N80">
        <v>130.41999999999999</v>
      </c>
      <c r="O80">
        <v>23.334</v>
      </c>
      <c r="P80">
        <v>0</v>
      </c>
      <c r="Q80">
        <v>18.562000000000001</v>
      </c>
      <c r="R80">
        <v>0</v>
      </c>
      <c r="S80">
        <v>-61.253</v>
      </c>
      <c r="T80">
        <v>-2E-3</v>
      </c>
    </row>
    <row r="81" spans="14:20">
      <c r="N81">
        <v>130.85</v>
      </c>
      <c r="O81">
        <v>23.991</v>
      </c>
      <c r="P81">
        <v>0</v>
      </c>
      <c r="Q81">
        <v>15.321</v>
      </c>
      <c r="R81">
        <v>0</v>
      </c>
      <c r="S81">
        <v>-53.287999999999997</v>
      </c>
      <c r="T81">
        <v>-2E-3</v>
      </c>
    </row>
    <row r="82" spans="14:20">
      <c r="N82">
        <v>131.35</v>
      </c>
      <c r="O82">
        <v>22.565000000000001</v>
      </c>
      <c r="P82">
        <v>0</v>
      </c>
      <c r="Q82">
        <v>11.76</v>
      </c>
      <c r="R82">
        <v>0</v>
      </c>
      <c r="S82">
        <v>-42.484999999999999</v>
      </c>
      <c r="T82">
        <v>-1E-3</v>
      </c>
    </row>
    <row r="83" spans="14:20">
      <c r="N83">
        <v>131.85</v>
      </c>
      <c r="O83">
        <v>23.042999999999999</v>
      </c>
      <c r="P83">
        <v>0</v>
      </c>
      <c r="Q83">
        <v>8.5009999999999994</v>
      </c>
      <c r="R83">
        <v>0</v>
      </c>
      <c r="S83">
        <v>-41.612000000000002</v>
      </c>
      <c r="T83">
        <v>-1E-3</v>
      </c>
    </row>
    <row r="84" spans="14:20">
      <c r="N84">
        <v>132.35</v>
      </c>
      <c r="O84">
        <v>17.779</v>
      </c>
      <c r="P84">
        <v>0</v>
      </c>
      <c r="Q84">
        <v>5.63</v>
      </c>
      <c r="R84">
        <v>0</v>
      </c>
      <c r="S84">
        <v>-32.994</v>
      </c>
      <c r="T84">
        <v>-1E-3</v>
      </c>
    </row>
    <row r="85" spans="14:20">
      <c r="N85">
        <v>132.85</v>
      </c>
      <c r="O85">
        <v>15.920999999999999</v>
      </c>
      <c r="P85">
        <v>0</v>
      </c>
      <c r="Q85">
        <v>3.1890000000000001</v>
      </c>
      <c r="R85">
        <v>0</v>
      </c>
      <c r="S85">
        <v>-26.629000000000001</v>
      </c>
      <c r="T85">
        <v>-1E-3</v>
      </c>
    </row>
    <row r="86" spans="14:20">
      <c r="N86">
        <v>133.35</v>
      </c>
      <c r="O86">
        <v>14.656000000000001</v>
      </c>
      <c r="P86">
        <v>0</v>
      </c>
      <c r="Q86">
        <v>1.268</v>
      </c>
      <c r="R86">
        <v>0</v>
      </c>
      <c r="S86">
        <v>-25.094000000000001</v>
      </c>
      <c r="T86">
        <v>0</v>
      </c>
    </row>
    <row r="87" spans="14:20">
      <c r="N87">
        <v>133.85</v>
      </c>
      <c r="O87">
        <v>10.750999999999999</v>
      </c>
      <c r="P87">
        <v>0</v>
      </c>
      <c r="Q87">
        <v>1.4999999999999999E-2</v>
      </c>
      <c r="R87">
        <v>0</v>
      </c>
      <c r="S87">
        <v>-23.138000000000002</v>
      </c>
      <c r="T8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S1" sqref="S1:S20"/>
    </sheetView>
  </sheetViews>
  <sheetFormatPr defaultRowHeight="15"/>
  <sheetData>
    <row r="1" spans="1:21">
      <c r="A1">
        <v>0</v>
      </c>
      <c r="B1">
        <v>0</v>
      </c>
      <c r="C1">
        <v>6.4610000000000003</v>
      </c>
      <c r="D1">
        <v>-6.4610000000000003</v>
      </c>
      <c r="E1">
        <v>0</v>
      </c>
      <c r="F1">
        <v>0</v>
      </c>
      <c r="I1" s="2">
        <v>2.5</v>
      </c>
      <c r="J1">
        <v>219.06800000000001</v>
      </c>
      <c r="K1">
        <v>0</v>
      </c>
      <c r="L1">
        <v>-93.337000000000003</v>
      </c>
      <c r="M1">
        <v>0</v>
      </c>
      <c r="N1">
        <v>298.48200000000003</v>
      </c>
      <c r="O1">
        <v>0</v>
      </c>
      <c r="R1">
        <f>2.2*F1</f>
        <v>0</v>
      </c>
      <c r="S1">
        <f>2*E1</f>
        <v>0</v>
      </c>
    </row>
    <row r="2" spans="1:21">
      <c r="A2">
        <v>5</v>
      </c>
      <c r="B2">
        <v>0</v>
      </c>
      <c r="C2">
        <v>16.97</v>
      </c>
      <c r="D2">
        <v>-16.97</v>
      </c>
      <c r="E2">
        <v>-74.795000000000002</v>
      </c>
      <c r="F2">
        <v>-180.69499999999999</v>
      </c>
      <c r="I2" s="2">
        <v>7.5</v>
      </c>
      <c r="J2">
        <v>219.06800000000001</v>
      </c>
      <c r="K2">
        <v>0</v>
      </c>
      <c r="L2">
        <v>-321.62299999999999</v>
      </c>
      <c r="M2">
        <v>0</v>
      </c>
      <c r="N2">
        <v>-740.60799999999995</v>
      </c>
      <c r="O2">
        <v>0</v>
      </c>
      <c r="R2">
        <f t="shared" ref="R2:R19" si="0">2.2*F2</f>
        <v>-397.529</v>
      </c>
      <c r="S2">
        <f t="shared" ref="S2:S20" si="1">2*E2</f>
        <v>-149.59</v>
      </c>
      <c r="U2">
        <f>1/0.785</f>
        <v>1.2738853503184713</v>
      </c>
    </row>
    <row r="3" spans="1:21">
      <c r="A3">
        <v>10</v>
      </c>
      <c r="B3">
        <v>0</v>
      </c>
      <c r="C3">
        <v>20.716000000000001</v>
      </c>
      <c r="D3">
        <v>-20.716000000000001</v>
      </c>
      <c r="E3">
        <v>-169.19</v>
      </c>
      <c r="F3">
        <v>-785.02599999999995</v>
      </c>
      <c r="I3" s="2">
        <v>12.5</v>
      </c>
      <c r="J3">
        <v>219.06800000000001</v>
      </c>
      <c r="K3">
        <v>0</v>
      </c>
      <c r="L3">
        <v>-553.39400000000001</v>
      </c>
      <c r="M3">
        <v>0</v>
      </c>
      <c r="N3">
        <v>-2929.84</v>
      </c>
      <c r="O3">
        <v>0</v>
      </c>
      <c r="R3">
        <f t="shared" si="0"/>
        <v>-1727.0572</v>
      </c>
      <c r="S3">
        <f t="shared" si="1"/>
        <v>-338.38</v>
      </c>
    </row>
    <row r="4" spans="1:21">
      <c r="A4">
        <v>15</v>
      </c>
      <c r="B4">
        <v>0</v>
      </c>
      <c r="C4">
        <v>23.885999999999999</v>
      </c>
      <c r="D4">
        <v>-23.885999999999999</v>
      </c>
      <c r="E4">
        <v>-280.98</v>
      </c>
      <c r="F4">
        <v>-1906.05</v>
      </c>
      <c r="I4" s="2">
        <v>17.5</v>
      </c>
      <c r="J4">
        <v>219.06800000000001</v>
      </c>
      <c r="K4">
        <v>0</v>
      </c>
      <c r="L4">
        <v>-755.94200000000001</v>
      </c>
      <c r="M4">
        <v>0</v>
      </c>
      <c r="N4">
        <v>-6204.8710000000001</v>
      </c>
      <c r="O4">
        <v>0</v>
      </c>
      <c r="R4">
        <f t="shared" si="0"/>
        <v>-4193.3100000000004</v>
      </c>
      <c r="S4">
        <f t="shared" si="1"/>
        <v>-561.96</v>
      </c>
    </row>
    <row r="5" spans="1:21">
      <c r="A5">
        <v>20</v>
      </c>
      <c r="B5">
        <v>0</v>
      </c>
      <c r="C5">
        <v>26.265000000000001</v>
      </c>
      <c r="D5">
        <v>-26.265000000000001</v>
      </c>
      <c r="E5">
        <v>-406.71600000000001</v>
      </c>
      <c r="F5">
        <v>-3622.57</v>
      </c>
      <c r="I5" s="2">
        <v>22.5</v>
      </c>
      <c r="J5">
        <v>219.06800000000001</v>
      </c>
      <c r="K5">
        <v>0</v>
      </c>
      <c r="L5">
        <v>-901.149</v>
      </c>
      <c r="M5">
        <v>0</v>
      </c>
      <c r="N5">
        <v>-10349.282999999999</v>
      </c>
      <c r="O5">
        <v>0</v>
      </c>
      <c r="R5">
        <f t="shared" si="0"/>
        <v>-7969.6540000000014</v>
      </c>
      <c r="S5">
        <f t="shared" si="1"/>
        <v>-813.43200000000002</v>
      </c>
    </row>
    <row r="6" spans="1:21">
      <c r="A6">
        <v>25</v>
      </c>
      <c r="B6">
        <v>22.5</v>
      </c>
      <c r="C6">
        <v>27.712</v>
      </c>
      <c r="D6">
        <v>-5.2119999999999997</v>
      </c>
      <c r="E6">
        <v>-542.05600000000004</v>
      </c>
      <c r="F6">
        <v>-5993.7520000000004</v>
      </c>
      <c r="I6" s="2">
        <v>27.5</v>
      </c>
      <c r="J6">
        <v>217.667</v>
      </c>
      <c r="K6">
        <v>0</v>
      </c>
      <c r="L6">
        <v>-966.07500000000005</v>
      </c>
      <c r="M6">
        <v>0</v>
      </c>
      <c r="N6">
        <v>-15012.627</v>
      </c>
      <c r="O6">
        <v>0</v>
      </c>
      <c r="R6">
        <f t="shared" si="0"/>
        <v>-13186.254400000002</v>
      </c>
      <c r="S6">
        <f t="shared" si="1"/>
        <v>-1084.1120000000001</v>
      </c>
    </row>
    <row r="7" spans="1:21">
      <c r="A7">
        <v>30</v>
      </c>
      <c r="B7">
        <v>45</v>
      </c>
      <c r="C7">
        <v>28.18</v>
      </c>
      <c r="D7">
        <v>16.82</v>
      </c>
      <c r="E7">
        <v>-457.185</v>
      </c>
      <c r="F7">
        <v>-8493.1779999999999</v>
      </c>
      <c r="I7" s="2">
        <v>32.5</v>
      </c>
      <c r="J7">
        <v>214.86600000000001</v>
      </c>
      <c r="K7">
        <v>0</v>
      </c>
      <c r="L7">
        <v>-939.952</v>
      </c>
      <c r="M7">
        <v>0</v>
      </c>
      <c r="N7">
        <v>-19772.105</v>
      </c>
      <c r="O7">
        <v>0</v>
      </c>
      <c r="R7">
        <f t="shared" si="0"/>
        <v>-18684.991600000001</v>
      </c>
      <c r="S7">
        <f t="shared" si="1"/>
        <v>-914.37</v>
      </c>
      <c r="U7">
        <f>-31000/14000</f>
        <v>-2.2142857142857144</v>
      </c>
    </row>
    <row r="8" spans="1:21">
      <c r="A8">
        <v>35</v>
      </c>
      <c r="B8">
        <v>45</v>
      </c>
      <c r="C8">
        <v>27.718</v>
      </c>
      <c r="D8">
        <v>17.282</v>
      </c>
      <c r="E8">
        <v>-372.28899999999999</v>
      </c>
      <c r="F8">
        <v>-10570.161</v>
      </c>
      <c r="I8" s="2">
        <v>37.5</v>
      </c>
      <c r="J8">
        <v>212.06399999999999</v>
      </c>
      <c r="K8">
        <v>0</v>
      </c>
      <c r="L8">
        <v>-823.40099999999995</v>
      </c>
      <c r="M8">
        <v>0</v>
      </c>
      <c r="N8">
        <v>-24175.09</v>
      </c>
      <c r="O8">
        <v>0</v>
      </c>
      <c r="R8">
        <f t="shared" si="0"/>
        <v>-23254.354200000002</v>
      </c>
      <c r="S8">
        <f t="shared" si="1"/>
        <v>-744.57799999999997</v>
      </c>
    </row>
    <row r="9" spans="1:21">
      <c r="A9">
        <v>40</v>
      </c>
      <c r="B9">
        <v>45</v>
      </c>
      <c r="C9">
        <v>26.463000000000001</v>
      </c>
      <c r="D9">
        <v>18.536999999999999</v>
      </c>
      <c r="E9">
        <v>-283.02600000000001</v>
      </c>
      <c r="F9">
        <v>-12213.428</v>
      </c>
      <c r="I9" s="2">
        <v>42.5</v>
      </c>
      <c r="J9">
        <v>209.26300000000001</v>
      </c>
      <c r="K9">
        <v>0</v>
      </c>
      <c r="L9">
        <v>-624.13199999999995</v>
      </c>
      <c r="M9">
        <v>0</v>
      </c>
      <c r="N9">
        <v>-27788.363000000001</v>
      </c>
      <c r="O9">
        <v>0</v>
      </c>
      <c r="R9">
        <f t="shared" si="0"/>
        <v>-26869.5416</v>
      </c>
      <c r="S9">
        <f t="shared" si="1"/>
        <v>-566.05200000000002</v>
      </c>
    </row>
    <row r="10" spans="1:21">
      <c r="A10">
        <v>45</v>
      </c>
      <c r="B10">
        <v>45</v>
      </c>
      <c r="C10">
        <v>24.634</v>
      </c>
      <c r="D10">
        <v>20.366</v>
      </c>
      <c r="E10">
        <v>-185.94800000000001</v>
      </c>
      <c r="F10">
        <v>-13392.073</v>
      </c>
      <c r="I10" s="2">
        <v>47.5</v>
      </c>
      <c r="J10">
        <v>206.46199999999999</v>
      </c>
      <c r="K10">
        <v>0</v>
      </c>
      <c r="L10">
        <v>-359.00799999999998</v>
      </c>
      <c r="M10">
        <v>0</v>
      </c>
      <c r="N10">
        <v>-30240.523000000001</v>
      </c>
      <c r="O10">
        <v>0</v>
      </c>
      <c r="R10">
        <f t="shared" si="0"/>
        <v>-29462.560600000004</v>
      </c>
      <c r="S10">
        <f t="shared" si="1"/>
        <v>-371.89600000000002</v>
      </c>
    </row>
    <row r="11" spans="1:21">
      <c r="A11">
        <v>50</v>
      </c>
      <c r="B11">
        <v>45</v>
      </c>
      <c r="C11">
        <v>22.501000000000001</v>
      </c>
      <c r="D11">
        <v>22.498999999999999</v>
      </c>
      <c r="E11">
        <v>-78.843000000000004</v>
      </c>
      <c r="F11">
        <v>-14060.923000000001</v>
      </c>
      <c r="I11" s="2">
        <v>52.5</v>
      </c>
      <c r="J11">
        <v>203.661</v>
      </c>
      <c r="K11">
        <v>0</v>
      </c>
      <c r="L11">
        <v>-52.585999999999999</v>
      </c>
      <c r="M11">
        <v>0</v>
      </c>
      <c r="N11">
        <v>-31263.956999999999</v>
      </c>
      <c r="O11">
        <v>0</v>
      </c>
      <c r="R11">
        <f t="shared" si="0"/>
        <v>-30934.030600000006</v>
      </c>
      <c r="S11">
        <f t="shared" si="1"/>
        <v>-157.68600000000001</v>
      </c>
    </row>
    <row r="12" spans="1:21">
      <c r="A12">
        <v>55</v>
      </c>
      <c r="B12">
        <v>45</v>
      </c>
      <c r="C12">
        <v>20.369</v>
      </c>
      <c r="D12">
        <v>24.631</v>
      </c>
      <c r="E12">
        <v>39.052</v>
      </c>
      <c r="F12">
        <v>-14167.304</v>
      </c>
      <c r="I12" s="2">
        <v>57.5</v>
      </c>
      <c r="J12">
        <v>200.85900000000001</v>
      </c>
      <c r="K12">
        <v>0</v>
      </c>
      <c r="L12">
        <v>265.15199999999999</v>
      </c>
      <c r="M12">
        <v>0</v>
      </c>
      <c r="N12">
        <v>-30727.088</v>
      </c>
      <c r="O12">
        <v>0</v>
      </c>
      <c r="R12">
        <f t="shared" si="0"/>
        <v>-31168.068800000001</v>
      </c>
      <c r="S12">
        <f t="shared" si="1"/>
        <v>78.103999999999999</v>
      </c>
    </row>
    <row r="13" spans="1:21">
      <c r="A13">
        <v>60</v>
      </c>
      <c r="B13">
        <v>45</v>
      </c>
      <c r="C13">
        <v>18.539000000000001</v>
      </c>
      <c r="D13">
        <v>26.460999999999999</v>
      </c>
      <c r="E13">
        <v>166.97399999999999</v>
      </c>
      <c r="F13">
        <v>-13658.544</v>
      </c>
      <c r="I13" s="2">
        <v>62.5</v>
      </c>
      <c r="J13">
        <v>198.05799999999999</v>
      </c>
      <c r="K13">
        <v>0</v>
      </c>
      <c r="L13">
        <v>561.73900000000003</v>
      </c>
      <c r="M13">
        <v>0</v>
      </c>
      <c r="N13">
        <v>-28654.324000000001</v>
      </c>
      <c r="O13">
        <v>0</v>
      </c>
      <c r="R13">
        <f t="shared" si="0"/>
        <v>-30048.796800000004</v>
      </c>
      <c r="S13">
        <f t="shared" si="1"/>
        <v>333.94799999999998</v>
      </c>
    </row>
    <row r="14" spans="1:21">
      <c r="A14">
        <v>65</v>
      </c>
      <c r="B14">
        <v>45</v>
      </c>
      <c r="C14">
        <v>17.285</v>
      </c>
      <c r="D14">
        <v>27.715</v>
      </c>
      <c r="E14">
        <v>302.71100000000001</v>
      </c>
      <c r="F14">
        <v>-12489.468999999999</v>
      </c>
      <c r="I14" s="2">
        <v>67.5</v>
      </c>
      <c r="J14">
        <v>195.25700000000001</v>
      </c>
      <c r="K14">
        <v>0</v>
      </c>
      <c r="L14">
        <v>805.50800000000004</v>
      </c>
      <c r="M14">
        <v>0</v>
      </c>
      <c r="N14">
        <v>-25230.671999999999</v>
      </c>
      <c r="O14">
        <v>0</v>
      </c>
      <c r="R14">
        <f t="shared" si="0"/>
        <v>-27476.8318</v>
      </c>
      <c r="S14">
        <f t="shared" si="1"/>
        <v>605.42200000000003</v>
      </c>
    </row>
    <row r="15" spans="1:21">
      <c r="A15">
        <v>70</v>
      </c>
      <c r="B15">
        <v>45</v>
      </c>
      <c r="C15">
        <v>16.821999999999999</v>
      </c>
      <c r="D15">
        <v>28.178000000000001</v>
      </c>
      <c r="E15">
        <v>442.815</v>
      </c>
      <c r="F15">
        <v>-10629.172</v>
      </c>
      <c r="I15" s="2">
        <v>72.5</v>
      </c>
      <c r="J15">
        <v>192.45500000000001</v>
      </c>
      <c r="K15">
        <v>0</v>
      </c>
      <c r="L15">
        <v>968.846</v>
      </c>
      <c r="M15">
        <v>0</v>
      </c>
      <c r="N15">
        <v>-20789.232</v>
      </c>
      <c r="O15">
        <v>0</v>
      </c>
      <c r="R15">
        <f t="shared" si="0"/>
        <v>-23384.178400000004</v>
      </c>
      <c r="S15">
        <f t="shared" si="1"/>
        <v>885.63</v>
      </c>
    </row>
    <row r="16" spans="1:21">
      <c r="A16">
        <v>75</v>
      </c>
      <c r="B16">
        <v>22.5</v>
      </c>
      <c r="C16">
        <v>17.291</v>
      </c>
      <c r="D16">
        <v>5.2089999999999996</v>
      </c>
      <c r="E16">
        <v>582.94399999999996</v>
      </c>
      <c r="F16">
        <v>-8066.3819999999996</v>
      </c>
      <c r="I16" s="2">
        <v>77.5</v>
      </c>
      <c r="J16">
        <v>191.05500000000001</v>
      </c>
      <c r="K16">
        <v>0</v>
      </c>
      <c r="L16">
        <v>1033.4280000000001</v>
      </c>
      <c r="M16">
        <v>0</v>
      </c>
      <c r="N16">
        <v>-15783.939</v>
      </c>
      <c r="O16">
        <v>0</v>
      </c>
      <c r="R16">
        <f t="shared" si="0"/>
        <v>-17746.040400000002</v>
      </c>
      <c r="S16">
        <f t="shared" si="1"/>
        <v>1165.8879999999999</v>
      </c>
    </row>
    <row r="17" spans="1:19">
      <c r="A17">
        <v>80</v>
      </c>
      <c r="B17">
        <v>0</v>
      </c>
      <c r="C17">
        <v>18.738</v>
      </c>
      <c r="D17">
        <v>-18.738</v>
      </c>
      <c r="E17">
        <v>493.28399999999999</v>
      </c>
      <c r="F17">
        <v>-5375.4110000000001</v>
      </c>
      <c r="I17" s="2">
        <v>82.5</v>
      </c>
      <c r="J17">
        <v>191.05500000000001</v>
      </c>
      <c r="K17">
        <v>0</v>
      </c>
      <c r="L17">
        <v>988.50199999999995</v>
      </c>
      <c r="M17">
        <v>0</v>
      </c>
      <c r="N17">
        <v>-10730.803</v>
      </c>
      <c r="O17">
        <v>0</v>
      </c>
      <c r="R17">
        <f t="shared" si="0"/>
        <v>-11825.904200000001</v>
      </c>
      <c r="S17">
        <f t="shared" si="1"/>
        <v>986.56799999999998</v>
      </c>
    </row>
    <row r="18" spans="1:19">
      <c r="A18">
        <v>85</v>
      </c>
      <c r="B18">
        <v>0</v>
      </c>
      <c r="C18">
        <v>21.116</v>
      </c>
      <c r="D18">
        <v>-21.116</v>
      </c>
      <c r="E18">
        <v>394.02</v>
      </c>
      <c r="F18">
        <v>-3154.8420000000001</v>
      </c>
      <c r="I18" s="2">
        <v>87.5</v>
      </c>
      <c r="J18">
        <v>191.05500000000001</v>
      </c>
      <c r="K18">
        <v>0</v>
      </c>
      <c r="L18">
        <v>830.15099999999995</v>
      </c>
      <c r="M18">
        <v>0</v>
      </c>
      <c r="N18">
        <v>-6185.8590000000004</v>
      </c>
      <c r="O18">
        <v>0</v>
      </c>
      <c r="R18">
        <f t="shared" si="0"/>
        <v>-6940.6524000000009</v>
      </c>
      <c r="S18">
        <f t="shared" si="1"/>
        <v>788.04</v>
      </c>
    </row>
    <row r="19" spans="1:19">
      <c r="A19">
        <v>90</v>
      </c>
      <c r="B19">
        <v>0</v>
      </c>
      <c r="C19">
        <v>24.286999999999999</v>
      </c>
      <c r="D19">
        <v>-24.286999999999999</v>
      </c>
      <c r="E19">
        <v>280.81</v>
      </c>
      <c r="F19">
        <v>-1463.8389999999999</v>
      </c>
      <c r="I19" s="2">
        <v>92.5</v>
      </c>
      <c r="J19">
        <v>191.05500000000001</v>
      </c>
      <c r="K19">
        <v>0</v>
      </c>
      <c r="L19">
        <v>565.66499999999996</v>
      </c>
      <c r="M19">
        <v>0</v>
      </c>
      <c r="N19">
        <v>-2698.01</v>
      </c>
      <c r="O19">
        <v>0</v>
      </c>
      <c r="R19">
        <f t="shared" si="0"/>
        <v>-3220.4458</v>
      </c>
      <c r="S19">
        <f t="shared" si="1"/>
        <v>561.62</v>
      </c>
    </row>
    <row r="20" spans="1:19">
      <c r="A20">
        <v>95</v>
      </c>
      <c r="B20">
        <v>0</v>
      </c>
      <c r="C20">
        <v>28.032</v>
      </c>
      <c r="D20">
        <v>-28.032</v>
      </c>
      <c r="E20">
        <v>150.20500000000001</v>
      </c>
      <c r="F20">
        <v>-381.20600000000002</v>
      </c>
      <c r="I20" s="2">
        <v>97.5</v>
      </c>
      <c r="J20">
        <v>191.05500000000001</v>
      </c>
      <c r="K20">
        <v>0</v>
      </c>
      <c r="L20">
        <v>210.911</v>
      </c>
      <c r="M20">
        <v>0</v>
      </c>
      <c r="N20">
        <v>-758.25900000000001</v>
      </c>
      <c r="O20">
        <v>0</v>
      </c>
      <c r="S20">
        <f t="shared" si="1"/>
        <v>300.41000000000003</v>
      </c>
    </row>
    <row r="21" spans="1:19">
      <c r="A21">
        <v>100</v>
      </c>
      <c r="B21">
        <v>0</v>
      </c>
      <c r="C21">
        <v>16.04</v>
      </c>
      <c r="D21">
        <v>-16.04</v>
      </c>
      <c r="E21">
        <v>0</v>
      </c>
      <c r="F2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A7" workbookViewId="0">
      <selection activeCell="S1" sqref="S1"/>
    </sheetView>
  </sheetViews>
  <sheetFormatPr defaultRowHeight="15"/>
  <sheetData>
    <row r="1" spans="1:17">
      <c r="A1" s="2">
        <v>2.5</v>
      </c>
      <c r="B1">
        <v>3.5049999999999999</v>
      </c>
      <c r="C1">
        <v>0</v>
      </c>
      <c r="D1">
        <v>-0.96899999999999997</v>
      </c>
      <c r="E1">
        <v>0</v>
      </c>
      <c r="F1">
        <v>150.44800000000001</v>
      </c>
      <c r="G1">
        <v>0</v>
      </c>
      <c r="J1">
        <v>0</v>
      </c>
      <c r="K1">
        <v>0</v>
      </c>
      <c r="L1">
        <v>13.958</v>
      </c>
      <c r="M1">
        <v>-13.958</v>
      </c>
      <c r="N1">
        <v>0</v>
      </c>
      <c r="O1">
        <v>0</v>
      </c>
      <c r="Q1">
        <f>100*D1</f>
        <v>-96.899999999999991</v>
      </c>
    </row>
    <row r="2" spans="1:17">
      <c r="A2" s="2">
        <v>7.5</v>
      </c>
      <c r="B2">
        <v>3.4950000000000001</v>
      </c>
      <c r="C2">
        <v>0</v>
      </c>
      <c r="D2">
        <v>-2.7440000000000002</v>
      </c>
      <c r="E2">
        <v>0</v>
      </c>
      <c r="F2">
        <v>133.82499999999999</v>
      </c>
      <c r="G2">
        <v>0</v>
      </c>
      <c r="J2">
        <v>5</v>
      </c>
      <c r="K2">
        <v>0</v>
      </c>
      <c r="L2">
        <v>27.373999999999999</v>
      </c>
      <c r="M2">
        <v>-27.373999999999999</v>
      </c>
      <c r="N2">
        <v>-138.226</v>
      </c>
      <c r="O2">
        <v>-345.34899999999999</v>
      </c>
      <c r="Q2">
        <f t="shared" ref="Q2:Q21" si="0">100*D2</f>
        <v>-274.40000000000003</v>
      </c>
    </row>
    <row r="3" spans="1:17">
      <c r="A3" s="2">
        <v>12.5</v>
      </c>
      <c r="B3">
        <v>3.4769999999999999</v>
      </c>
      <c r="C3">
        <v>0</v>
      </c>
      <c r="D3">
        <v>-4.3710000000000004</v>
      </c>
      <c r="E3">
        <v>0</v>
      </c>
      <c r="F3">
        <v>108.74</v>
      </c>
      <c r="G3">
        <v>0</v>
      </c>
      <c r="J3">
        <v>10</v>
      </c>
      <c r="K3">
        <v>0</v>
      </c>
      <c r="L3">
        <v>26.832999999999998</v>
      </c>
      <c r="M3">
        <v>-26.832999999999998</v>
      </c>
      <c r="N3">
        <v>-273.745</v>
      </c>
      <c r="O3">
        <v>-1375.059</v>
      </c>
      <c r="Q3">
        <f t="shared" si="0"/>
        <v>-437.1</v>
      </c>
    </row>
    <row r="4" spans="1:17">
      <c r="A4" s="2">
        <v>17.5</v>
      </c>
      <c r="B4">
        <v>3.47</v>
      </c>
      <c r="C4">
        <v>0</v>
      </c>
      <c r="D4">
        <v>-5.867</v>
      </c>
      <c r="E4">
        <v>0</v>
      </c>
      <c r="F4">
        <v>76.113</v>
      </c>
      <c r="G4">
        <v>0</v>
      </c>
      <c r="J4">
        <v>15</v>
      </c>
      <c r="K4">
        <v>0</v>
      </c>
      <c r="L4">
        <v>26.291</v>
      </c>
      <c r="M4">
        <v>-26.291</v>
      </c>
      <c r="N4">
        <v>-406.55500000000001</v>
      </c>
      <c r="O4">
        <v>-3075.5920000000001</v>
      </c>
      <c r="Q4">
        <f t="shared" si="0"/>
        <v>-586.70000000000005</v>
      </c>
    </row>
    <row r="5" spans="1:17">
      <c r="A5" s="2">
        <v>22.5</v>
      </c>
      <c r="B5">
        <v>3.4540000000000002</v>
      </c>
      <c r="C5">
        <v>0</v>
      </c>
      <c r="D5">
        <v>-7.2430000000000003</v>
      </c>
      <c r="E5">
        <v>0</v>
      </c>
      <c r="F5">
        <v>36.445</v>
      </c>
      <c r="G5">
        <v>0</v>
      </c>
      <c r="J5">
        <v>20</v>
      </c>
      <c r="K5">
        <v>0</v>
      </c>
      <c r="L5">
        <v>25.75</v>
      </c>
      <c r="M5">
        <v>-25.75</v>
      </c>
      <c r="N5">
        <v>-536.65700000000004</v>
      </c>
      <c r="O5">
        <v>-5433.4059999999999</v>
      </c>
      <c r="Q5">
        <f t="shared" si="0"/>
        <v>-724.30000000000007</v>
      </c>
    </row>
    <row r="6" spans="1:17">
      <c r="A6" s="2">
        <v>27.5</v>
      </c>
      <c r="B6">
        <v>3.4249999999999998</v>
      </c>
      <c r="C6">
        <v>0</v>
      </c>
      <c r="D6">
        <v>-6.8710000000000004</v>
      </c>
      <c r="E6">
        <v>0</v>
      </c>
      <c r="F6">
        <v>-9.6969999999999992</v>
      </c>
      <c r="G6">
        <v>0</v>
      </c>
      <c r="J6">
        <v>25</v>
      </c>
      <c r="K6">
        <v>33.299999999999997</v>
      </c>
      <c r="L6">
        <v>25.207999999999998</v>
      </c>
      <c r="M6">
        <v>8.0920000000000005</v>
      </c>
      <c r="N6">
        <v>-664.05200000000002</v>
      </c>
      <c r="O6">
        <v>-8434.9609999999993</v>
      </c>
      <c r="Q6">
        <f t="shared" si="0"/>
        <v>-687.1</v>
      </c>
    </row>
    <row r="7" spans="1:17">
      <c r="A7" s="2">
        <v>32.5</v>
      </c>
      <c r="B7">
        <v>3.3660000000000001</v>
      </c>
      <c r="C7">
        <v>0</v>
      </c>
      <c r="D7">
        <v>-4.9279999999999999</v>
      </c>
      <c r="E7">
        <v>0</v>
      </c>
      <c r="F7">
        <v>-48.521999999999998</v>
      </c>
      <c r="G7">
        <v>0</v>
      </c>
      <c r="J7">
        <v>30</v>
      </c>
      <c r="K7">
        <v>62.28</v>
      </c>
      <c r="L7">
        <v>24.666</v>
      </c>
      <c r="M7">
        <v>37.613999999999997</v>
      </c>
      <c r="N7">
        <v>-466.53800000000001</v>
      </c>
      <c r="O7">
        <v>-11252.227000000001</v>
      </c>
      <c r="Q7">
        <f t="shared" si="0"/>
        <v>-492.8</v>
      </c>
    </row>
    <row r="8" spans="1:17">
      <c r="A8" s="2">
        <v>37.5</v>
      </c>
      <c r="B8">
        <v>3.319</v>
      </c>
      <c r="C8">
        <v>0</v>
      </c>
      <c r="D8">
        <v>-3.1179999999999999</v>
      </c>
      <c r="E8">
        <v>0</v>
      </c>
      <c r="F8">
        <v>-76.334000000000003</v>
      </c>
      <c r="G8">
        <v>0</v>
      </c>
      <c r="J8">
        <v>35</v>
      </c>
      <c r="K8">
        <v>57.96</v>
      </c>
      <c r="L8">
        <v>24.125</v>
      </c>
      <c r="M8">
        <v>33.835000000000001</v>
      </c>
      <c r="N8">
        <v>-287.916</v>
      </c>
      <c r="O8">
        <v>-13129.154</v>
      </c>
      <c r="Q8">
        <f t="shared" si="0"/>
        <v>-311.8</v>
      </c>
    </row>
    <row r="9" spans="1:17">
      <c r="A9" s="2">
        <v>42.5</v>
      </c>
      <c r="B9">
        <v>3.2669999999999999</v>
      </c>
      <c r="C9">
        <v>0</v>
      </c>
      <c r="D9">
        <v>-1.4530000000000001</v>
      </c>
      <c r="E9">
        <v>0</v>
      </c>
      <c r="F9">
        <v>-94.218999999999994</v>
      </c>
      <c r="G9">
        <v>0</v>
      </c>
      <c r="J9">
        <v>40</v>
      </c>
      <c r="K9">
        <v>53.64</v>
      </c>
      <c r="L9">
        <v>23.582999999999998</v>
      </c>
      <c r="M9">
        <v>30.056999999999999</v>
      </c>
      <c r="N9">
        <v>-128.18600000000001</v>
      </c>
      <c r="O9">
        <v>-14160.201999999999</v>
      </c>
      <c r="Q9">
        <f t="shared" si="0"/>
        <v>-145.30000000000001</v>
      </c>
    </row>
    <row r="10" spans="1:17">
      <c r="A10" s="2">
        <v>47.5</v>
      </c>
      <c r="B10">
        <v>3.2290000000000001</v>
      </c>
      <c r="C10">
        <v>0</v>
      </c>
      <c r="D10">
        <v>5.3999999999999999E-2</v>
      </c>
      <c r="E10">
        <v>0</v>
      </c>
      <c r="F10">
        <v>-103.181</v>
      </c>
      <c r="G10">
        <v>0</v>
      </c>
      <c r="J10">
        <v>45</v>
      </c>
      <c r="K10">
        <v>49.32</v>
      </c>
      <c r="L10">
        <v>23.042000000000002</v>
      </c>
      <c r="M10">
        <v>26.277999999999999</v>
      </c>
      <c r="N10">
        <v>12.651999999999999</v>
      </c>
      <c r="O10">
        <v>-14439.83</v>
      </c>
      <c r="Q10">
        <f t="shared" si="0"/>
        <v>5.4</v>
      </c>
    </row>
    <row r="11" spans="1:17">
      <c r="A11" s="2">
        <v>52.5</v>
      </c>
      <c r="B11">
        <v>3.1840000000000002</v>
      </c>
      <c r="C11">
        <v>0</v>
      </c>
      <c r="D11">
        <v>1.389</v>
      </c>
      <c r="E11">
        <v>0</v>
      </c>
      <c r="F11">
        <v>-104.247</v>
      </c>
      <c r="G11">
        <v>0</v>
      </c>
      <c r="J11">
        <v>50</v>
      </c>
      <c r="K11">
        <v>45</v>
      </c>
      <c r="L11">
        <v>22.5</v>
      </c>
      <c r="M11">
        <v>22.5</v>
      </c>
      <c r="N11">
        <v>134.59800000000001</v>
      </c>
      <c r="O11">
        <v>-14062.498</v>
      </c>
      <c r="Q11">
        <f t="shared" si="0"/>
        <v>138.9</v>
      </c>
    </row>
    <row r="12" spans="1:17">
      <c r="A12" s="2">
        <v>57.5</v>
      </c>
      <c r="B12">
        <v>3.1520000000000001</v>
      </c>
      <c r="C12">
        <v>0</v>
      </c>
      <c r="D12">
        <v>2.5409999999999999</v>
      </c>
      <c r="E12">
        <v>0</v>
      </c>
      <c r="F12">
        <v>-98.63</v>
      </c>
      <c r="G12">
        <v>0</v>
      </c>
      <c r="J12">
        <v>55</v>
      </c>
      <c r="K12">
        <v>40.68</v>
      </c>
      <c r="L12">
        <v>21.957999999999998</v>
      </c>
      <c r="M12">
        <v>18.722000000000001</v>
      </c>
      <c r="N12">
        <v>237.65199999999999</v>
      </c>
      <c r="O12">
        <v>-13122.666999999999</v>
      </c>
      <c r="Q12">
        <f t="shared" si="0"/>
        <v>254.1</v>
      </c>
    </row>
    <row r="13" spans="1:17">
      <c r="A13" s="2">
        <v>62.5</v>
      </c>
      <c r="B13">
        <v>3.113</v>
      </c>
      <c r="C13">
        <v>0</v>
      </c>
      <c r="D13">
        <v>3.4990000000000001</v>
      </c>
      <c r="E13">
        <v>0</v>
      </c>
      <c r="F13">
        <v>-87.561999999999998</v>
      </c>
      <c r="G13">
        <v>0</v>
      </c>
      <c r="J13">
        <v>60</v>
      </c>
      <c r="K13">
        <v>36.36</v>
      </c>
      <c r="L13">
        <v>21.417000000000002</v>
      </c>
      <c r="M13">
        <v>14.943</v>
      </c>
      <c r="N13">
        <v>321.81400000000002</v>
      </c>
      <c r="O13">
        <v>-11714.795</v>
      </c>
      <c r="Q13">
        <f t="shared" si="0"/>
        <v>349.90000000000003</v>
      </c>
    </row>
    <row r="14" spans="1:17">
      <c r="A14" s="2">
        <v>67.5</v>
      </c>
      <c r="B14">
        <v>3.0870000000000002</v>
      </c>
      <c r="C14">
        <v>0</v>
      </c>
      <c r="D14">
        <v>4.2469999999999999</v>
      </c>
      <c r="E14">
        <v>0</v>
      </c>
      <c r="F14">
        <v>-72.347999999999999</v>
      </c>
      <c r="G14">
        <v>0</v>
      </c>
      <c r="J14">
        <v>65</v>
      </c>
      <c r="K14">
        <v>32.04</v>
      </c>
      <c r="L14">
        <v>20.875</v>
      </c>
      <c r="M14">
        <v>11.164999999999999</v>
      </c>
      <c r="N14">
        <v>387.084</v>
      </c>
      <c r="O14">
        <v>-9933.3430000000008</v>
      </c>
      <c r="Q14">
        <f t="shared" si="0"/>
        <v>424.7</v>
      </c>
    </row>
    <row r="15" spans="1:17">
      <c r="A15" s="2">
        <v>72.5</v>
      </c>
      <c r="B15">
        <v>3.0550000000000002</v>
      </c>
      <c r="C15">
        <v>0</v>
      </c>
      <c r="D15">
        <v>4.7750000000000004</v>
      </c>
      <c r="E15">
        <v>0</v>
      </c>
      <c r="F15">
        <v>-54.32</v>
      </c>
      <c r="G15">
        <v>0</v>
      </c>
      <c r="J15">
        <v>70</v>
      </c>
      <c r="K15">
        <v>27.72</v>
      </c>
      <c r="L15">
        <v>20.334</v>
      </c>
      <c r="M15">
        <v>7.3860000000000001</v>
      </c>
      <c r="N15">
        <v>433.46199999999999</v>
      </c>
      <c r="O15">
        <v>-7872.77</v>
      </c>
      <c r="Q15">
        <f t="shared" si="0"/>
        <v>477.50000000000006</v>
      </c>
    </row>
    <row r="16" spans="1:17">
      <c r="A16" s="2">
        <v>77.5</v>
      </c>
      <c r="B16">
        <v>3.0430000000000001</v>
      </c>
      <c r="C16">
        <v>0</v>
      </c>
      <c r="D16">
        <v>4.51</v>
      </c>
      <c r="E16">
        <v>0</v>
      </c>
      <c r="F16">
        <v>-35.756999999999998</v>
      </c>
      <c r="G16">
        <v>0</v>
      </c>
      <c r="J16">
        <v>75</v>
      </c>
      <c r="K16">
        <v>11.7</v>
      </c>
      <c r="L16">
        <v>19.792000000000002</v>
      </c>
      <c r="M16">
        <v>-8.0920000000000005</v>
      </c>
      <c r="N16">
        <v>460.94799999999998</v>
      </c>
      <c r="O16">
        <v>-5627.5370000000003</v>
      </c>
      <c r="Q16">
        <f t="shared" si="0"/>
        <v>451</v>
      </c>
    </row>
    <row r="17" spans="1:17">
      <c r="A17" s="2">
        <v>82.5</v>
      </c>
      <c r="B17">
        <v>3.03</v>
      </c>
      <c r="C17">
        <v>0</v>
      </c>
      <c r="D17">
        <v>3.6030000000000002</v>
      </c>
      <c r="E17">
        <v>0</v>
      </c>
      <c r="F17">
        <v>-20.643999999999998</v>
      </c>
      <c r="G17">
        <v>0</v>
      </c>
      <c r="J17">
        <v>80</v>
      </c>
      <c r="K17">
        <v>0</v>
      </c>
      <c r="L17">
        <v>19.25</v>
      </c>
      <c r="M17">
        <v>-19.25</v>
      </c>
      <c r="N17">
        <v>363.34300000000002</v>
      </c>
      <c r="O17">
        <v>-3566.5920000000001</v>
      </c>
      <c r="Q17">
        <f t="shared" si="0"/>
        <v>360.3</v>
      </c>
    </row>
    <row r="18" spans="1:17">
      <c r="A18" s="2">
        <v>87.5</v>
      </c>
      <c r="B18">
        <v>3.0259999999999998</v>
      </c>
      <c r="C18">
        <v>0</v>
      </c>
      <c r="D18">
        <v>2.6539999999999999</v>
      </c>
      <c r="E18">
        <v>0</v>
      </c>
      <c r="F18">
        <v>-10.044</v>
      </c>
      <c r="G18">
        <v>0</v>
      </c>
      <c r="J18">
        <v>85</v>
      </c>
      <c r="K18">
        <v>0</v>
      </c>
      <c r="L18">
        <v>18.709</v>
      </c>
      <c r="M18">
        <v>-18.709</v>
      </c>
      <c r="N18">
        <v>268.44499999999999</v>
      </c>
      <c r="O18">
        <v>-1986.9069999999999</v>
      </c>
      <c r="Q18">
        <f t="shared" si="0"/>
        <v>265.39999999999998</v>
      </c>
    </row>
    <row r="19" spans="1:17">
      <c r="A19" s="2">
        <v>92.5</v>
      </c>
      <c r="B19">
        <v>3.012</v>
      </c>
      <c r="C19">
        <v>0</v>
      </c>
      <c r="D19">
        <v>1.649</v>
      </c>
      <c r="E19">
        <v>0</v>
      </c>
      <c r="F19">
        <v>-4.1719999999999997</v>
      </c>
      <c r="G19">
        <v>0</v>
      </c>
      <c r="J19">
        <v>90</v>
      </c>
      <c r="K19">
        <v>0</v>
      </c>
      <c r="L19">
        <v>18.167000000000002</v>
      </c>
      <c r="M19">
        <v>-18.167000000000002</v>
      </c>
      <c r="N19">
        <v>176.255</v>
      </c>
      <c r="O19">
        <v>-874.94</v>
      </c>
      <c r="Q19">
        <f t="shared" si="0"/>
        <v>164.9</v>
      </c>
    </row>
    <row r="20" spans="1:17">
      <c r="A20" s="2">
        <v>97.5</v>
      </c>
      <c r="B20">
        <v>3.0059999999999998</v>
      </c>
      <c r="C20">
        <v>0</v>
      </c>
      <c r="D20">
        <v>0.57699999999999996</v>
      </c>
      <c r="E20">
        <v>0</v>
      </c>
      <c r="F20">
        <v>-3.3580000000000001</v>
      </c>
      <c r="G20">
        <v>0</v>
      </c>
      <c r="J20">
        <v>95</v>
      </c>
      <c r="K20">
        <v>0</v>
      </c>
      <c r="L20">
        <v>17.626000000000001</v>
      </c>
      <c r="M20">
        <v>-17.626000000000001</v>
      </c>
      <c r="N20">
        <v>86.774000000000001</v>
      </c>
      <c r="O20">
        <v>-217.15100000000001</v>
      </c>
      <c r="Q20">
        <f t="shared" si="0"/>
        <v>57.699999999999996</v>
      </c>
    </row>
    <row r="21" spans="1:17">
      <c r="J21">
        <v>100</v>
      </c>
      <c r="K21">
        <v>0</v>
      </c>
      <c r="L21">
        <v>8.5419999999999998</v>
      </c>
      <c r="M21">
        <v>-8.5419999999999998</v>
      </c>
      <c r="N21">
        <v>0</v>
      </c>
      <c r="O21">
        <v>0</v>
      </c>
      <c r="Q21">
        <f t="shared" si="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W30" sqref="W30"/>
    </sheetView>
  </sheetViews>
  <sheetFormatPr defaultRowHeight="15"/>
  <sheetData>
    <row r="1" spans="1:19">
      <c r="A1" s="2">
        <v>2.5</v>
      </c>
      <c r="B1">
        <v>0.58099999999999996</v>
      </c>
      <c r="C1">
        <v>0</v>
      </c>
      <c r="D1">
        <v>-0.77100000000000002</v>
      </c>
      <c r="E1">
        <v>0</v>
      </c>
      <c r="F1">
        <v>-2.5870000000000002</v>
      </c>
      <c r="G1">
        <v>0</v>
      </c>
      <c r="J1">
        <v>0</v>
      </c>
      <c r="K1">
        <v>0</v>
      </c>
      <c r="L1">
        <v>11.25</v>
      </c>
      <c r="M1">
        <v>-11.25</v>
      </c>
      <c r="N1">
        <v>0</v>
      </c>
      <c r="O1">
        <v>0</v>
      </c>
      <c r="Q1">
        <f>83.9*F1</f>
        <v>-217.04930000000002</v>
      </c>
      <c r="R1">
        <f>D1/$S$10</f>
        <v>-73.819148936170222</v>
      </c>
    </row>
    <row r="2" spans="1:19">
      <c r="A2" s="2">
        <v>7.5</v>
      </c>
      <c r="B2">
        <v>0.58099999999999996</v>
      </c>
      <c r="C2">
        <v>0</v>
      </c>
      <c r="D2">
        <v>-2.194</v>
      </c>
      <c r="E2">
        <v>0</v>
      </c>
      <c r="F2">
        <v>-10.048999999999999</v>
      </c>
      <c r="G2">
        <v>0</v>
      </c>
      <c r="J2">
        <v>5</v>
      </c>
      <c r="K2">
        <v>0</v>
      </c>
      <c r="L2">
        <v>22.5</v>
      </c>
      <c r="M2">
        <v>-22.5</v>
      </c>
      <c r="N2">
        <v>-112.5</v>
      </c>
      <c r="O2">
        <v>-281.24900000000002</v>
      </c>
      <c r="Q2">
        <f t="shared" ref="Q2:Q21" si="0">83.9*F2</f>
        <v>-843.11109999999996</v>
      </c>
      <c r="R2">
        <f t="shared" ref="R2:R21" si="1">D2/$S$10</f>
        <v>-210.06382978723406</v>
      </c>
    </row>
    <row r="3" spans="1:19">
      <c r="A3" s="2">
        <v>12.5</v>
      </c>
      <c r="B3">
        <v>0.58099999999999996</v>
      </c>
      <c r="C3">
        <v>0</v>
      </c>
      <c r="D3">
        <v>-3.5110000000000001</v>
      </c>
      <c r="E3">
        <v>0</v>
      </c>
      <c r="F3">
        <v>-24.335000000000001</v>
      </c>
      <c r="G3">
        <v>0</v>
      </c>
      <c r="J3">
        <v>10</v>
      </c>
      <c r="K3">
        <v>0</v>
      </c>
      <c r="L3">
        <v>22.5</v>
      </c>
      <c r="M3">
        <v>-22.5</v>
      </c>
      <c r="N3">
        <v>-225</v>
      </c>
      <c r="O3">
        <v>-1124.999</v>
      </c>
      <c r="Q3">
        <f t="shared" si="0"/>
        <v>-2041.7065000000002</v>
      </c>
      <c r="R3">
        <f t="shared" si="1"/>
        <v>-336.15957446808517</v>
      </c>
    </row>
    <row r="4" spans="1:19">
      <c r="A4" s="2">
        <v>17.5</v>
      </c>
      <c r="B4">
        <v>0.58099999999999996</v>
      </c>
      <c r="C4">
        <v>0</v>
      </c>
      <c r="D4">
        <v>-4.734</v>
      </c>
      <c r="E4">
        <v>0</v>
      </c>
      <c r="F4">
        <v>-44.93</v>
      </c>
      <c r="G4">
        <v>0</v>
      </c>
      <c r="J4">
        <v>15</v>
      </c>
      <c r="K4">
        <v>0</v>
      </c>
      <c r="L4">
        <v>22.5</v>
      </c>
      <c r="M4">
        <v>-22.5</v>
      </c>
      <c r="N4">
        <v>-337.5</v>
      </c>
      <c r="O4">
        <v>-2531.2489999999998</v>
      </c>
      <c r="Q4">
        <f t="shared" si="0"/>
        <v>-3769.6270000000004</v>
      </c>
      <c r="R4">
        <f t="shared" si="1"/>
        <v>-453.25531914893622</v>
      </c>
    </row>
    <row r="5" spans="1:19">
      <c r="A5" s="2">
        <v>22.5</v>
      </c>
      <c r="B5">
        <v>0.58099999999999996</v>
      </c>
      <c r="C5">
        <v>0</v>
      </c>
      <c r="D5">
        <v>-5.875</v>
      </c>
      <c r="E5">
        <v>0</v>
      </c>
      <c r="F5">
        <v>-71.466999999999999</v>
      </c>
      <c r="G5">
        <v>0</v>
      </c>
      <c r="J5">
        <v>20</v>
      </c>
      <c r="K5">
        <v>0</v>
      </c>
      <c r="L5">
        <v>22.5</v>
      </c>
      <c r="M5">
        <v>-22.5</v>
      </c>
      <c r="N5">
        <v>-450</v>
      </c>
      <c r="O5">
        <v>-4499.9979999999996</v>
      </c>
      <c r="Q5">
        <f t="shared" si="0"/>
        <v>-5996.0813000000007</v>
      </c>
      <c r="R5">
        <f t="shared" si="1"/>
        <v>-562.5</v>
      </c>
    </row>
    <row r="6" spans="1:19">
      <c r="A6" s="2">
        <v>27.5</v>
      </c>
      <c r="B6">
        <v>0.58099999999999996</v>
      </c>
      <c r="C6">
        <v>0</v>
      </c>
      <c r="D6">
        <v>-5.8209999999999997</v>
      </c>
      <c r="E6">
        <v>0</v>
      </c>
      <c r="F6">
        <v>-102.11799999999999</v>
      </c>
      <c r="G6">
        <v>0</v>
      </c>
      <c r="J6">
        <v>25</v>
      </c>
      <c r="K6">
        <v>22.5</v>
      </c>
      <c r="L6">
        <v>22.5</v>
      </c>
      <c r="M6">
        <v>0</v>
      </c>
      <c r="N6">
        <v>-562.5</v>
      </c>
      <c r="O6">
        <v>-7031.2479999999996</v>
      </c>
      <c r="Q6">
        <f t="shared" si="0"/>
        <v>-8567.7001999999993</v>
      </c>
      <c r="R6">
        <f t="shared" si="1"/>
        <v>-557.32978723404256</v>
      </c>
    </row>
    <row r="7" spans="1:19">
      <c r="A7" s="2">
        <v>32.5</v>
      </c>
      <c r="B7">
        <v>0.58099999999999996</v>
      </c>
      <c r="C7">
        <v>0</v>
      </c>
      <c r="D7">
        <v>-4.5860000000000003</v>
      </c>
      <c r="E7">
        <v>0</v>
      </c>
      <c r="F7">
        <v>-128.08099999999999</v>
      </c>
      <c r="G7">
        <v>0</v>
      </c>
      <c r="J7">
        <v>30</v>
      </c>
      <c r="K7">
        <v>45</v>
      </c>
      <c r="L7">
        <v>22.5</v>
      </c>
      <c r="M7">
        <v>22.5</v>
      </c>
      <c r="N7">
        <v>-450</v>
      </c>
      <c r="O7">
        <v>-9562.4979999999996</v>
      </c>
      <c r="Q7">
        <f t="shared" si="0"/>
        <v>-10745.9959</v>
      </c>
      <c r="R7">
        <f t="shared" si="1"/>
        <v>-439.08510638297878</v>
      </c>
    </row>
    <row r="8" spans="1:19">
      <c r="A8" s="2">
        <v>37.5</v>
      </c>
      <c r="B8">
        <v>0.58099999999999996</v>
      </c>
      <c r="C8">
        <v>0</v>
      </c>
      <c r="D8">
        <v>-3.3069999999999999</v>
      </c>
      <c r="E8">
        <v>0</v>
      </c>
      <c r="F8">
        <v>-147.714</v>
      </c>
      <c r="G8">
        <v>0</v>
      </c>
      <c r="J8">
        <v>35</v>
      </c>
      <c r="K8">
        <v>45</v>
      </c>
      <c r="L8">
        <v>22.5</v>
      </c>
      <c r="M8">
        <v>22.5</v>
      </c>
      <c r="N8">
        <v>-337.5</v>
      </c>
      <c r="O8">
        <v>-11531.248</v>
      </c>
      <c r="Q8">
        <f t="shared" si="0"/>
        <v>-12393.204600000001</v>
      </c>
      <c r="R8">
        <f t="shared" si="1"/>
        <v>-316.62765957446811</v>
      </c>
    </row>
    <row r="9" spans="1:19">
      <c r="A9" s="2">
        <v>42.5</v>
      </c>
      <c r="B9">
        <v>0.58099999999999996</v>
      </c>
      <c r="C9">
        <v>0</v>
      </c>
      <c r="D9">
        <v>-1.996</v>
      </c>
      <c r="E9">
        <v>0</v>
      </c>
      <c r="F9">
        <v>-160.959</v>
      </c>
      <c r="G9">
        <v>0</v>
      </c>
      <c r="J9">
        <v>40</v>
      </c>
      <c r="K9">
        <v>45</v>
      </c>
      <c r="L9">
        <v>22.5</v>
      </c>
      <c r="M9">
        <v>22.5</v>
      </c>
      <c r="N9">
        <v>-225</v>
      </c>
      <c r="O9">
        <v>-12937.498</v>
      </c>
      <c r="Q9">
        <f t="shared" si="0"/>
        <v>-13504.460100000002</v>
      </c>
      <c r="R9">
        <f t="shared" si="1"/>
        <v>-191.10638297872342</v>
      </c>
      <c r="S9">
        <f>O11/F10</f>
        <v>83.867088909563691</v>
      </c>
    </row>
    <row r="10" spans="1:19">
      <c r="A10" s="2">
        <v>47.5</v>
      </c>
      <c r="B10">
        <v>0.58099999999999996</v>
      </c>
      <c r="C10">
        <v>0</v>
      </c>
      <c r="D10">
        <v>-0.66700000000000004</v>
      </c>
      <c r="E10">
        <v>0</v>
      </c>
      <c r="F10">
        <v>-167.67599999999999</v>
      </c>
      <c r="G10">
        <v>0</v>
      </c>
      <c r="J10">
        <v>45</v>
      </c>
      <c r="K10">
        <v>45</v>
      </c>
      <c r="L10">
        <v>22.5</v>
      </c>
      <c r="M10">
        <v>22.5</v>
      </c>
      <c r="N10">
        <v>-112.5</v>
      </c>
      <c r="O10">
        <v>-13781.248</v>
      </c>
      <c r="Q10">
        <f t="shared" si="0"/>
        <v>-14068.0164</v>
      </c>
      <c r="R10">
        <f t="shared" si="1"/>
        <v>-63.861702127659584</v>
      </c>
      <c r="S10">
        <f>D5/N6</f>
        <v>1.0444444444444444E-2</v>
      </c>
    </row>
    <row r="11" spans="1:19">
      <c r="A11" s="2">
        <v>52.5</v>
      </c>
      <c r="B11">
        <v>0.58099999999999996</v>
      </c>
      <c r="C11">
        <v>0</v>
      </c>
      <c r="D11">
        <v>0.66900000000000004</v>
      </c>
      <c r="E11">
        <v>0</v>
      </c>
      <c r="F11">
        <v>-167.64</v>
      </c>
      <c r="G11">
        <v>0</v>
      </c>
      <c r="J11">
        <v>50</v>
      </c>
      <c r="K11">
        <v>45</v>
      </c>
      <c r="L11">
        <v>22.5</v>
      </c>
      <c r="M11">
        <v>22.5</v>
      </c>
      <c r="N11">
        <v>0</v>
      </c>
      <c r="O11">
        <v>-14062.498</v>
      </c>
      <c r="Q11">
        <f t="shared" si="0"/>
        <v>-14064.995999999999</v>
      </c>
      <c r="R11">
        <f t="shared" si="1"/>
        <v>64.053191489361708</v>
      </c>
    </row>
    <row r="12" spans="1:19">
      <c r="A12" s="2">
        <v>57.5</v>
      </c>
      <c r="B12">
        <v>0.58099999999999996</v>
      </c>
      <c r="C12">
        <v>0</v>
      </c>
      <c r="D12">
        <v>1.9990000000000001</v>
      </c>
      <c r="E12">
        <v>0</v>
      </c>
      <c r="F12">
        <v>-160.90899999999999</v>
      </c>
      <c r="G12">
        <v>0</v>
      </c>
      <c r="J12">
        <v>55</v>
      </c>
      <c r="K12">
        <v>45</v>
      </c>
      <c r="L12">
        <v>22.5</v>
      </c>
      <c r="M12">
        <v>22.5</v>
      </c>
      <c r="N12">
        <v>112.5</v>
      </c>
      <c r="O12">
        <v>-13781.248</v>
      </c>
      <c r="Q12">
        <f t="shared" si="0"/>
        <v>-13500.265100000001</v>
      </c>
      <c r="R12">
        <f t="shared" si="1"/>
        <v>191.39361702127661</v>
      </c>
    </row>
    <row r="13" spans="1:19">
      <c r="A13" s="2">
        <v>62.5</v>
      </c>
      <c r="B13">
        <v>0.58099999999999996</v>
      </c>
      <c r="C13">
        <v>0</v>
      </c>
      <c r="D13">
        <v>3.3090000000000002</v>
      </c>
      <c r="E13">
        <v>0</v>
      </c>
      <c r="F13">
        <v>-147.624</v>
      </c>
      <c r="G13">
        <v>0</v>
      </c>
      <c r="J13">
        <v>60</v>
      </c>
      <c r="K13">
        <v>45</v>
      </c>
      <c r="L13">
        <v>22.5</v>
      </c>
      <c r="M13">
        <v>22.5</v>
      </c>
      <c r="N13">
        <v>225</v>
      </c>
      <c r="O13">
        <v>-12937.498</v>
      </c>
      <c r="Q13">
        <f t="shared" si="0"/>
        <v>-12385.6536</v>
      </c>
      <c r="R13">
        <f t="shared" si="1"/>
        <v>316.81914893617028</v>
      </c>
    </row>
    <row r="14" spans="1:19">
      <c r="A14" s="2">
        <v>67.5</v>
      </c>
      <c r="B14">
        <v>0.58099999999999996</v>
      </c>
      <c r="C14">
        <v>0</v>
      </c>
      <c r="D14">
        <v>4.5880000000000001</v>
      </c>
      <c r="E14">
        <v>0</v>
      </c>
      <c r="F14">
        <v>-127.86799999999999</v>
      </c>
      <c r="G14">
        <v>0</v>
      </c>
      <c r="J14">
        <v>65</v>
      </c>
      <c r="K14">
        <v>45</v>
      </c>
      <c r="L14">
        <v>22.5</v>
      </c>
      <c r="M14">
        <v>22.5</v>
      </c>
      <c r="N14">
        <v>337.5</v>
      </c>
      <c r="O14">
        <v>-11531.248</v>
      </c>
      <c r="Q14">
        <f t="shared" si="0"/>
        <v>-10728.1252</v>
      </c>
      <c r="R14">
        <f t="shared" si="1"/>
        <v>439.27659574468089</v>
      </c>
    </row>
    <row r="15" spans="1:19">
      <c r="A15" s="2">
        <v>72.5</v>
      </c>
      <c r="B15">
        <v>0.58099999999999996</v>
      </c>
      <c r="C15">
        <v>0</v>
      </c>
      <c r="D15">
        <v>5.8230000000000004</v>
      </c>
      <c r="E15">
        <v>0</v>
      </c>
      <c r="F15">
        <v>-101.82899999999999</v>
      </c>
      <c r="G15">
        <v>0</v>
      </c>
      <c r="J15">
        <v>70</v>
      </c>
      <c r="K15">
        <v>45</v>
      </c>
      <c r="L15">
        <v>22.5</v>
      </c>
      <c r="M15">
        <v>22.5</v>
      </c>
      <c r="N15">
        <v>450</v>
      </c>
      <c r="O15">
        <v>-9562.4979999999996</v>
      </c>
      <c r="Q15">
        <f t="shared" si="0"/>
        <v>-8543.4531000000006</v>
      </c>
      <c r="R15">
        <f t="shared" si="1"/>
        <v>557.52127659574478</v>
      </c>
    </row>
    <row r="16" spans="1:19">
      <c r="A16" s="2">
        <v>77.5</v>
      </c>
      <c r="B16">
        <v>0.57999999999999996</v>
      </c>
      <c r="C16">
        <v>0</v>
      </c>
      <c r="D16">
        <v>5.8760000000000003</v>
      </c>
      <c r="E16">
        <v>0</v>
      </c>
      <c r="F16">
        <v>-71.421000000000006</v>
      </c>
      <c r="G16">
        <v>0</v>
      </c>
      <c r="J16">
        <v>75</v>
      </c>
      <c r="K16">
        <v>22.5</v>
      </c>
      <c r="L16">
        <v>22.5</v>
      </c>
      <c r="M16">
        <v>0</v>
      </c>
      <c r="N16">
        <v>562.5</v>
      </c>
      <c r="O16">
        <v>-7031.2479999999996</v>
      </c>
      <c r="Q16">
        <f t="shared" si="0"/>
        <v>-5992.2219000000014</v>
      </c>
      <c r="R16">
        <f t="shared" si="1"/>
        <v>562.59574468085111</v>
      </c>
    </row>
    <row r="17" spans="1:18">
      <c r="A17" s="2">
        <v>82.5</v>
      </c>
      <c r="B17">
        <v>0.57999999999999996</v>
      </c>
      <c r="C17">
        <v>0</v>
      </c>
      <c r="D17">
        <v>4.7350000000000003</v>
      </c>
      <c r="E17">
        <v>0</v>
      </c>
      <c r="F17">
        <v>-44.886000000000003</v>
      </c>
      <c r="G17">
        <v>0</v>
      </c>
      <c r="J17">
        <v>80</v>
      </c>
      <c r="K17">
        <v>0</v>
      </c>
      <c r="L17">
        <v>22.5</v>
      </c>
      <c r="M17">
        <v>-22.5</v>
      </c>
      <c r="N17">
        <v>450</v>
      </c>
      <c r="O17">
        <v>-4499.9979999999996</v>
      </c>
      <c r="Q17">
        <f t="shared" si="0"/>
        <v>-3765.9354000000003</v>
      </c>
      <c r="R17">
        <f t="shared" si="1"/>
        <v>453.35106382978728</v>
      </c>
    </row>
    <row r="18" spans="1:18">
      <c r="A18" s="2">
        <v>87.5</v>
      </c>
      <c r="B18">
        <v>0.57999999999999996</v>
      </c>
      <c r="C18">
        <v>0</v>
      </c>
      <c r="D18">
        <v>3.5129999999999999</v>
      </c>
      <c r="E18">
        <v>0</v>
      </c>
      <c r="F18">
        <v>-24.262</v>
      </c>
      <c r="G18">
        <v>0</v>
      </c>
      <c r="J18">
        <v>85</v>
      </c>
      <c r="K18">
        <v>0</v>
      </c>
      <c r="L18">
        <v>22.5</v>
      </c>
      <c r="M18">
        <v>-22.5</v>
      </c>
      <c r="N18">
        <v>337.5</v>
      </c>
      <c r="O18">
        <v>-2531.2489999999998</v>
      </c>
      <c r="Q18">
        <f t="shared" si="0"/>
        <v>-2035.5818000000002</v>
      </c>
      <c r="R18">
        <f t="shared" si="1"/>
        <v>336.35106382978722</v>
      </c>
    </row>
    <row r="19" spans="1:18">
      <c r="A19" s="2">
        <v>92.5</v>
      </c>
      <c r="B19">
        <v>0.57999999999999996</v>
      </c>
      <c r="C19">
        <v>0</v>
      </c>
      <c r="D19">
        <v>2.1960000000000002</v>
      </c>
      <c r="E19">
        <v>0</v>
      </c>
      <c r="F19">
        <v>-10.000999999999999</v>
      </c>
      <c r="G19">
        <v>0</v>
      </c>
      <c r="J19">
        <v>90</v>
      </c>
      <c r="K19">
        <v>0</v>
      </c>
      <c r="L19">
        <v>22.5</v>
      </c>
      <c r="M19">
        <v>-22.5</v>
      </c>
      <c r="N19">
        <v>225</v>
      </c>
      <c r="O19">
        <v>-1124.999</v>
      </c>
      <c r="Q19">
        <f t="shared" si="0"/>
        <v>-839.08389999999997</v>
      </c>
      <c r="R19">
        <f t="shared" si="1"/>
        <v>210.2553191489362</v>
      </c>
    </row>
    <row r="20" spans="1:18">
      <c r="A20" s="2">
        <v>97.5</v>
      </c>
      <c r="B20">
        <v>0.57999999999999996</v>
      </c>
      <c r="C20">
        <v>0</v>
      </c>
      <c r="D20">
        <v>0.77200000000000002</v>
      </c>
      <c r="E20">
        <v>0</v>
      </c>
      <c r="F20">
        <v>-2.581</v>
      </c>
      <c r="G20">
        <v>0</v>
      </c>
      <c r="J20">
        <v>95</v>
      </c>
      <c r="K20">
        <v>0</v>
      </c>
      <c r="L20">
        <v>22.5</v>
      </c>
      <c r="M20">
        <v>-22.5</v>
      </c>
      <c r="N20">
        <v>112.5</v>
      </c>
      <c r="O20">
        <v>-281.24900000000002</v>
      </c>
      <c r="Q20">
        <f t="shared" si="0"/>
        <v>-216.54590000000002</v>
      </c>
      <c r="R20">
        <f t="shared" si="1"/>
        <v>73.914893617021278</v>
      </c>
    </row>
    <row r="21" spans="1:18">
      <c r="J21">
        <v>100</v>
      </c>
      <c r="K21">
        <v>0</v>
      </c>
      <c r="L21">
        <v>11.25</v>
      </c>
      <c r="M21">
        <v>-11.25</v>
      </c>
      <c r="N21">
        <v>0</v>
      </c>
      <c r="O21">
        <v>0</v>
      </c>
      <c r="Q21">
        <f t="shared" si="0"/>
        <v>0</v>
      </c>
      <c r="R21">
        <f t="shared" si="1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workbookViewId="0"/>
  </sheetViews>
  <sheetFormatPr defaultRowHeight="15"/>
  <sheetData>
    <row r="1" spans="1:19">
      <c r="A1" s="2">
        <v>0.75</v>
      </c>
      <c r="B1">
        <v>-4.4720000000000004</v>
      </c>
      <c r="C1">
        <v>0</v>
      </c>
      <c r="D1">
        <v>0.35</v>
      </c>
      <c r="E1">
        <v>0.36</v>
      </c>
      <c r="F1">
        <v>-139.22</v>
      </c>
      <c r="G1">
        <v>-8.9999999999999993E-3</v>
      </c>
      <c r="J1">
        <v>0</v>
      </c>
      <c r="K1">
        <v>0.99199999999999999</v>
      </c>
      <c r="L1">
        <v>0</v>
      </c>
      <c r="M1">
        <v>0.99199999999999999</v>
      </c>
      <c r="N1">
        <v>0</v>
      </c>
      <c r="O1">
        <v>0</v>
      </c>
    </row>
    <row r="2" spans="1:19">
      <c r="A2" s="2">
        <v>1.25</v>
      </c>
      <c r="B2">
        <v>-4.9260000000000002</v>
      </c>
      <c r="C2">
        <v>0</v>
      </c>
      <c r="D2">
        <v>-0.314</v>
      </c>
      <c r="E2">
        <v>0.36</v>
      </c>
      <c r="F2">
        <v>-140.02199999999999</v>
      </c>
      <c r="G2">
        <v>-8.9999999999999993E-3</v>
      </c>
      <c r="J2">
        <v>5</v>
      </c>
      <c r="K2">
        <v>11.022</v>
      </c>
      <c r="L2">
        <v>11.722</v>
      </c>
      <c r="M2">
        <v>-0.7</v>
      </c>
      <c r="N2">
        <v>-3.2959999999999998</v>
      </c>
      <c r="O2">
        <v>-172.06200000000001</v>
      </c>
    </row>
    <row r="3" spans="1:19">
      <c r="A3" s="2">
        <v>1.75</v>
      </c>
      <c r="B3">
        <v>-5.367</v>
      </c>
      <c r="C3">
        <v>0</v>
      </c>
      <c r="D3">
        <v>-1.0740000000000001</v>
      </c>
      <c r="E3">
        <v>0.36</v>
      </c>
      <c r="F3">
        <v>-140.69</v>
      </c>
      <c r="G3">
        <v>-0.01</v>
      </c>
      <c r="J3">
        <v>10</v>
      </c>
      <c r="K3">
        <v>17.468</v>
      </c>
      <c r="L3">
        <v>24.007999999999999</v>
      </c>
      <c r="M3">
        <v>-6.54</v>
      </c>
      <c r="N3">
        <v>-22.013000000000002</v>
      </c>
      <c r="O3">
        <v>-382.654</v>
      </c>
    </row>
    <row r="4" spans="1:19">
      <c r="A4" s="2">
        <v>2.25</v>
      </c>
      <c r="B4">
        <v>-4.2939999999999996</v>
      </c>
      <c r="C4">
        <v>0</v>
      </c>
      <c r="D4">
        <v>-1.9039999999999999</v>
      </c>
      <c r="E4">
        <v>0.36</v>
      </c>
      <c r="F4">
        <v>-145.08799999999999</v>
      </c>
      <c r="G4">
        <v>-0.01</v>
      </c>
      <c r="J4">
        <v>15</v>
      </c>
      <c r="K4">
        <v>21.937999999999999</v>
      </c>
      <c r="L4">
        <v>30.05</v>
      </c>
      <c r="M4">
        <v>-8.1120000000000001</v>
      </c>
      <c r="N4">
        <v>-62.923999999999999</v>
      </c>
      <c r="O4">
        <v>-744.08600000000001</v>
      </c>
      <c r="S4" s="1"/>
    </row>
    <row r="5" spans="1:19">
      <c r="A5" s="2">
        <v>2.5</v>
      </c>
      <c r="B5">
        <v>-1.7729999999999999</v>
      </c>
      <c r="C5">
        <v>0</v>
      </c>
      <c r="D5">
        <v>-2.3559999999999999</v>
      </c>
      <c r="E5">
        <v>0.36</v>
      </c>
      <c r="F5">
        <v>-150.34899999999999</v>
      </c>
      <c r="G5">
        <v>-0.01</v>
      </c>
      <c r="J5">
        <v>20</v>
      </c>
      <c r="K5">
        <v>16.596</v>
      </c>
      <c r="L5">
        <v>31.472999999999999</v>
      </c>
      <c r="M5">
        <v>-14.877000000000001</v>
      </c>
      <c r="N5">
        <v>-62.593000000000004</v>
      </c>
      <c r="O5">
        <v>-1214.0509999999999</v>
      </c>
    </row>
    <row r="6" spans="1:19">
      <c r="A6" s="2">
        <v>2.75</v>
      </c>
      <c r="B6">
        <v>-2.6139999999999999</v>
      </c>
      <c r="C6">
        <v>0</v>
      </c>
      <c r="D6">
        <v>-2.8090000000000002</v>
      </c>
      <c r="E6">
        <v>0.36</v>
      </c>
      <c r="F6">
        <v>-148.83600000000001</v>
      </c>
      <c r="G6">
        <v>-0.01</v>
      </c>
      <c r="J6">
        <v>25</v>
      </c>
      <c r="K6">
        <v>35.479999999999997</v>
      </c>
      <c r="L6">
        <v>31.46</v>
      </c>
      <c r="M6">
        <v>4.0199999999999996</v>
      </c>
      <c r="N6">
        <v>-47.073999999999998</v>
      </c>
      <c r="O6">
        <v>-1633.43</v>
      </c>
    </row>
    <row r="7" spans="1:19">
      <c r="A7" s="2">
        <v>3.25</v>
      </c>
      <c r="B7">
        <v>-2.6070000000000002</v>
      </c>
      <c r="C7">
        <v>0</v>
      </c>
      <c r="D7">
        <v>-3.6970000000000001</v>
      </c>
      <c r="E7">
        <v>0.34599999999999997</v>
      </c>
      <c r="F7">
        <v>-155.983</v>
      </c>
      <c r="G7">
        <v>-0.01</v>
      </c>
      <c r="J7">
        <v>30</v>
      </c>
      <c r="K7">
        <v>35.479999999999997</v>
      </c>
      <c r="L7">
        <v>31.446999999999999</v>
      </c>
      <c r="M7">
        <v>4.0330000000000004</v>
      </c>
      <c r="N7">
        <v>-31.632000000000001</v>
      </c>
      <c r="O7">
        <v>-1964.672</v>
      </c>
    </row>
    <row r="8" spans="1:19">
      <c r="A8" s="2">
        <v>3.75</v>
      </c>
      <c r="B8">
        <v>-1.871</v>
      </c>
      <c r="C8">
        <v>0</v>
      </c>
      <c r="D8">
        <v>-4.5709999999999997</v>
      </c>
      <c r="E8">
        <v>0.307</v>
      </c>
      <c r="F8">
        <v>-168.42500000000001</v>
      </c>
      <c r="G8">
        <v>-1.0999999999999999E-2</v>
      </c>
      <c r="J8">
        <v>35</v>
      </c>
      <c r="K8">
        <v>35.563000000000002</v>
      </c>
      <c r="L8">
        <v>31.434999999999999</v>
      </c>
      <c r="M8">
        <v>4.1280000000000001</v>
      </c>
      <c r="N8">
        <v>-15.917999999999999</v>
      </c>
      <c r="O8">
        <v>-2207.1950000000002</v>
      </c>
    </row>
    <row r="9" spans="1:19">
      <c r="A9" s="2">
        <v>4.25</v>
      </c>
      <c r="B9">
        <v>-2.19</v>
      </c>
      <c r="C9">
        <v>0</v>
      </c>
      <c r="D9">
        <v>-5.4690000000000003</v>
      </c>
      <c r="E9">
        <v>0.25600000000000001</v>
      </c>
      <c r="F9">
        <v>-178.93600000000001</v>
      </c>
      <c r="G9">
        <v>-1.0999999999999999E-2</v>
      </c>
      <c r="J9">
        <v>40</v>
      </c>
      <c r="K9">
        <v>35.479999999999997</v>
      </c>
      <c r="L9">
        <v>31.422000000000001</v>
      </c>
      <c r="M9">
        <v>4.0579999999999998</v>
      </c>
      <c r="N9">
        <v>-6.0999999999999999E-2</v>
      </c>
      <c r="O9">
        <v>-2359.2289999999998</v>
      </c>
    </row>
    <row r="10" spans="1:19">
      <c r="A10" s="2">
        <v>4.75</v>
      </c>
      <c r="B10">
        <v>-2.5139999999999998</v>
      </c>
      <c r="C10">
        <v>0</v>
      </c>
      <c r="D10">
        <v>-6.3860000000000001</v>
      </c>
      <c r="E10">
        <v>0.193</v>
      </c>
      <c r="F10">
        <v>-189.089</v>
      </c>
      <c r="G10">
        <v>-1.0999999999999999E-2</v>
      </c>
      <c r="J10">
        <v>45</v>
      </c>
      <c r="K10">
        <v>33.829000000000001</v>
      </c>
      <c r="L10">
        <v>31.41</v>
      </c>
      <c r="M10">
        <v>2.42</v>
      </c>
      <c r="N10">
        <v>10.356</v>
      </c>
      <c r="O10">
        <v>-2422.1889999999999</v>
      </c>
    </row>
    <row r="11" spans="1:19">
      <c r="A11" s="2">
        <v>5.25</v>
      </c>
      <c r="B11">
        <v>-2.677</v>
      </c>
      <c r="C11">
        <v>0</v>
      </c>
      <c r="D11">
        <v>-7.3140000000000001</v>
      </c>
      <c r="E11">
        <v>0.11700000000000001</v>
      </c>
      <c r="F11">
        <v>-199.255</v>
      </c>
      <c r="G11">
        <v>-1.0999999999999999E-2</v>
      </c>
      <c r="J11">
        <v>50</v>
      </c>
      <c r="K11">
        <v>33.829000000000001</v>
      </c>
      <c r="L11">
        <v>31.396999999999998</v>
      </c>
      <c r="M11">
        <v>2.4319999999999999</v>
      </c>
      <c r="N11">
        <v>21.021999999999998</v>
      </c>
      <c r="O11">
        <v>-2444.8449999999998</v>
      </c>
    </row>
    <row r="12" spans="1:19">
      <c r="A12" s="2">
        <v>5.75</v>
      </c>
      <c r="B12">
        <v>-2.6579999999999999</v>
      </c>
      <c r="C12">
        <v>0</v>
      </c>
      <c r="D12">
        <v>-8.2579999999999991</v>
      </c>
      <c r="E12">
        <v>2.8000000000000001E-2</v>
      </c>
      <c r="F12">
        <v>-209.96799999999999</v>
      </c>
      <c r="G12">
        <v>-1.0999999999999999E-2</v>
      </c>
      <c r="J12">
        <v>55</v>
      </c>
      <c r="K12">
        <v>33.829000000000001</v>
      </c>
      <c r="L12">
        <v>31.385000000000002</v>
      </c>
      <c r="M12">
        <v>2.4449999999999998</v>
      </c>
      <c r="N12">
        <v>28.713000000000001</v>
      </c>
      <c r="O12">
        <v>-2418.5540000000001</v>
      </c>
    </row>
    <row r="13" spans="1:19">
      <c r="A13" s="2">
        <v>6.25</v>
      </c>
      <c r="B13">
        <v>-2.359</v>
      </c>
      <c r="C13">
        <v>0</v>
      </c>
      <c r="D13">
        <v>-9.2100000000000009</v>
      </c>
      <c r="E13">
        <v>-7.2999999999999995E-2</v>
      </c>
      <c r="F13">
        <v>-222.32499999999999</v>
      </c>
      <c r="G13">
        <v>-1.0999999999999999E-2</v>
      </c>
      <c r="J13">
        <v>60</v>
      </c>
      <c r="K13">
        <v>33.829000000000001</v>
      </c>
      <c r="L13">
        <v>31.372</v>
      </c>
      <c r="M13">
        <v>2.4569999999999999</v>
      </c>
      <c r="N13">
        <v>36.468000000000004</v>
      </c>
      <c r="O13">
        <v>-2342.7779999999998</v>
      </c>
    </row>
    <row r="14" spans="1:19">
      <c r="A14" s="2">
        <v>6.75</v>
      </c>
      <c r="B14">
        <v>-2.0049999999999999</v>
      </c>
      <c r="C14">
        <v>0</v>
      </c>
      <c r="D14">
        <v>-10.156000000000001</v>
      </c>
      <c r="E14">
        <v>-0.129</v>
      </c>
      <c r="F14">
        <v>-236.727</v>
      </c>
      <c r="G14">
        <v>-1.2E-2</v>
      </c>
      <c r="J14">
        <v>65</v>
      </c>
      <c r="K14">
        <v>32.179000000000002</v>
      </c>
      <c r="L14">
        <v>31.36</v>
      </c>
      <c r="M14">
        <v>0.81899999999999995</v>
      </c>
      <c r="N14">
        <v>41.817999999999998</v>
      </c>
      <c r="O14">
        <v>-2219.0259999999998</v>
      </c>
    </row>
    <row r="15" spans="1:19">
      <c r="A15" s="2">
        <v>7.25</v>
      </c>
      <c r="B15">
        <v>-1.6160000000000001</v>
      </c>
      <c r="C15">
        <v>0</v>
      </c>
      <c r="D15">
        <v>-11.102</v>
      </c>
      <c r="E15">
        <v>-0.129</v>
      </c>
      <c r="F15">
        <v>-252.947</v>
      </c>
      <c r="G15">
        <v>-1.2999999999999999E-2</v>
      </c>
      <c r="J15">
        <v>70</v>
      </c>
      <c r="K15">
        <v>30.527999999999999</v>
      </c>
      <c r="L15">
        <v>31.347000000000001</v>
      </c>
      <c r="M15">
        <v>-0.81899999999999995</v>
      </c>
      <c r="N15">
        <v>36.829000000000001</v>
      </c>
      <c r="O15">
        <v>-2077.2820000000002</v>
      </c>
    </row>
    <row r="16" spans="1:19">
      <c r="A16" s="2">
        <v>7.75</v>
      </c>
      <c r="B16">
        <v>-1.139</v>
      </c>
      <c r="C16">
        <v>0</v>
      </c>
      <c r="D16">
        <v>-12.053000000000001</v>
      </c>
      <c r="E16">
        <v>-0.128</v>
      </c>
      <c r="F16">
        <v>-270.41699999999997</v>
      </c>
      <c r="G16">
        <v>-1.4E-2</v>
      </c>
      <c r="J16">
        <v>75</v>
      </c>
      <c r="K16">
        <v>30.527999999999999</v>
      </c>
      <c r="L16">
        <v>31.335000000000001</v>
      </c>
      <c r="M16">
        <v>-0.80700000000000005</v>
      </c>
      <c r="N16">
        <v>31.302</v>
      </c>
      <c r="O16">
        <v>-1971.4949999999999</v>
      </c>
    </row>
    <row r="17" spans="1:15">
      <c r="A17" s="2">
        <v>8.25</v>
      </c>
      <c r="B17">
        <v>-0.73</v>
      </c>
      <c r="C17">
        <v>0</v>
      </c>
      <c r="D17">
        <v>-13.005000000000001</v>
      </c>
      <c r="E17">
        <v>-0.128</v>
      </c>
      <c r="F17">
        <v>-288.69299999999998</v>
      </c>
      <c r="G17">
        <v>-1.4E-2</v>
      </c>
      <c r="J17">
        <v>80</v>
      </c>
      <c r="K17">
        <v>30.858000000000001</v>
      </c>
      <c r="L17">
        <v>31.321999999999999</v>
      </c>
      <c r="M17">
        <v>-0.46400000000000002</v>
      </c>
      <c r="N17">
        <v>24.486999999999998</v>
      </c>
      <c r="O17">
        <v>-1893.9659999999999</v>
      </c>
    </row>
    <row r="18" spans="1:15">
      <c r="A18" s="2">
        <v>8.75</v>
      </c>
      <c r="B18">
        <v>-8.8999999999999996E-2</v>
      </c>
      <c r="C18">
        <v>0</v>
      </c>
      <c r="D18">
        <v>-13.958</v>
      </c>
      <c r="E18">
        <v>-0.128</v>
      </c>
      <c r="F18">
        <v>-308.27199999999999</v>
      </c>
      <c r="G18">
        <v>-1.4999999999999999E-2</v>
      </c>
      <c r="J18">
        <v>85</v>
      </c>
      <c r="K18">
        <v>30.527999999999999</v>
      </c>
      <c r="L18">
        <v>31.309000000000001</v>
      </c>
      <c r="M18">
        <v>-0.78200000000000003</v>
      </c>
      <c r="N18">
        <v>17.119</v>
      </c>
      <c r="O18">
        <v>-1839.7840000000001</v>
      </c>
    </row>
    <row r="19" spans="1:15">
      <c r="A19" s="2">
        <v>9.25</v>
      </c>
      <c r="B19">
        <v>0.30599999999999999</v>
      </c>
      <c r="C19">
        <v>0</v>
      </c>
      <c r="D19">
        <v>-14.904999999999999</v>
      </c>
      <c r="E19">
        <v>-0.128</v>
      </c>
      <c r="F19">
        <v>-328.46699999999998</v>
      </c>
      <c r="G19">
        <v>-1.6E-2</v>
      </c>
      <c r="J19">
        <v>90</v>
      </c>
      <c r="K19">
        <v>32.179000000000002</v>
      </c>
      <c r="L19">
        <v>31.297000000000001</v>
      </c>
      <c r="M19">
        <v>0.88200000000000001</v>
      </c>
      <c r="N19">
        <v>11.792</v>
      </c>
      <c r="O19">
        <v>-1812.4169999999999</v>
      </c>
    </row>
    <row r="20" spans="1:15">
      <c r="A20" s="2">
        <v>9.75</v>
      </c>
      <c r="B20">
        <v>1.294</v>
      </c>
      <c r="C20">
        <v>0</v>
      </c>
      <c r="D20">
        <v>-15.847</v>
      </c>
      <c r="E20">
        <v>-0.128</v>
      </c>
      <c r="F20">
        <v>-350.8</v>
      </c>
      <c r="G20">
        <v>-1.7000000000000001E-2</v>
      </c>
      <c r="J20">
        <v>95</v>
      </c>
      <c r="K20">
        <v>35.479999999999997</v>
      </c>
      <c r="L20">
        <v>31.283999999999999</v>
      </c>
      <c r="M20">
        <v>4.1959999999999997</v>
      </c>
      <c r="N20">
        <v>8.1959999999999997</v>
      </c>
      <c r="O20">
        <v>-1784.2139999999999</v>
      </c>
    </row>
    <row r="21" spans="1:15">
      <c r="A21" s="2">
        <v>10.25</v>
      </c>
      <c r="B21">
        <v>1.835</v>
      </c>
      <c r="C21">
        <v>0</v>
      </c>
      <c r="D21">
        <v>-16.777000000000001</v>
      </c>
      <c r="E21">
        <v>-0.128</v>
      </c>
      <c r="F21">
        <v>-373.70400000000001</v>
      </c>
      <c r="G21">
        <v>-1.7999999999999999E-2</v>
      </c>
      <c r="J21">
        <v>100</v>
      </c>
      <c r="K21">
        <v>35.479999999999997</v>
      </c>
      <c r="L21">
        <v>31.271999999999998</v>
      </c>
      <c r="M21">
        <v>4.2080000000000002</v>
      </c>
      <c r="N21">
        <v>27.742000000000001</v>
      </c>
      <c r="O21">
        <v>-1722.356</v>
      </c>
    </row>
    <row r="22" spans="1:15">
      <c r="A22" s="2">
        <v>10.75</v>
      </c>
      <c r="B22">
        <v>2.3690000000000002</v>
      </c>
      <c r="C22">
        <v>0</v>
      </c>
      <c r="D22">
        <v>-17.695</v>
      </c>
      <c r="E22">
        <v>-0.128</v>
      </c>
      <c r="F22">
        <v>-397.72899999999998</v>
      </c>
      <c r="G22">
        <v>-1.9E-2</v>
      </c>
      <c r="J22">
        <v>105</v>
      </c>
      <c r="K22">
        <v>35.479999999999997</v>
      </c>
      <c r="L22">
        <v>31.259</v>
      </c>
      <c r="M22">
        <v>4.2210000000000001</v>
      </c>
      <c r="N22">
        <v>44.125</v>
      </c>
      <c r="O22">
        <v>-1568.6289999999999</v>
      </c>
    </row>
    <row r="23" spans="1:15">
      <c r="A23" s="2">
        <v>11.25</v>
      </c>
      <c r="B23">
        <v>2.81</v>
      </c>
      <c r="C23">
        <v>0</v>
      </c>
      <c r="D23">
        <v>-18.599</v>
      </c>
      <c r="E23">
        <v>-0.128</v>
      </c>
      <c r="F23">
        <v>-422.66699999999997</v>
      </c>
      <c r="G23">
        <v>-0.02</v>
      </c>
      <c r="J23">
        <v>110</v>
      </c>
      <c r="K23">
        <v>35.479999999999997</v>
      </c>
      <c r="L23">
        <v>31.25</v>
      </c>
      <c r="M23">
        <v>4.2300000000000004</v>
      </c>
      <c r="N23">
        <v>60.567</v>
      </c>
      <c r="O23">
        <v>-1321.748</v>
      </c>
    </row>
    <row r="24" spans="1:15">
      <c r="A24" s="2">
        <v>11.75</v>
      </c>
      <c r="B24">
        <v>3.2829999999999999</v>
      </c>
      <c r="C24">
        <v>0</v>
      </c>
      <c r="D24">
        <v>-19.481999999999999</v>
      </c>
      <c r="E24">
        <v>-0.128</v>
      </c>
      <c r="F24">
        <v>-448.75700000000001</v>
      </c>
      <c r="G24">
        <v>-2.1000000000000001E-2</v>
      </c>
      <c r="J24">
        <v>115</v>
      </c>
      <c r="K24">
        <v>35.314999999999998</v>
      </c>
      <c r="L24">
        <v>31.219000000000001</v>
      </c>
      <c r="M24">
        <v>4.0960000000000001</v>
      </c>
      <c r="N24">
        <v>76.808000000000007</v>
      </c>
      <c r="O24">
        <v>-981.66</v>
      </c>
    </row>
    <row r="25" spans="1:15">
      <c r="A25" s="2">
        <v>12.5</v>
      </c>
      <c r="B25">
        <v>1.173</v>
      </c>
      <c r="C25">
        <v>0</v>
      </c>
      <c r="D25">
        <v>-20.777000000000001</v>
      </c>
      <c r="E25">
        <v>-0.128</v>
      </c>
      <c r="F25">
        <v>-486.04700000000003</v>
      </c>
      <c r="G25">
        <v>-2.3E-2</v>
      </c>
      <c r="J25">
        <v>120</v>
      </c>
      <c r="K25">
        <v>23.62</v>
      </c>
      <c r="L25">
        <v>31.123000000000001</v>
      </c>
      <c r="M25">
        <v>-7.5030000000000001</v>
      </c>
      <c r="N25">
        <v>86.777000000000001</v>
      </c>
      <c r="O25">
        <v>-552.37699999999995</v>
      </c>
    </row>
    <row r="26" spans="1:15">
      <c r="A26" s="2">
        <v>13.5</v>
      </c>
      <c r="B26">
        <v>2.383</v>
      </c>
      <c r="C26">
        <v>0</v>
      </c>
      <c r="D26">
        <v>-22.423999999999999</v>
      </c>
      <c r="E26">
        <v>-0.127</v>
      </c>
      <c r="F26">
        <v>-544.62099999999998</v>
      </c>
      <c r="G26">
        <v>-2.5000000000000001E-2</v>
      </c>
      <c r="J26">
        <v>125</v>
      </c>
      <c r="K26">
        <v>24.663</v>
      </c>
      <c r="L26">
        <v>27.736999999999998</v>
      </c>
      <c r="M26">
        <v>-3.073</v>
      </c>
      <c r="N26">
        <v>47.484999999999999</v>
      </c>
      <c r="O26">
        <v>-213.00700000000001</v>
      </c>
    </row>
    <row r="27" spans="1:15">
      <c r="A27" s="2">
        <v>14.5</v>
      </c>
      <c r="B27">
        <v>3.7410000000000001</v>
      </c>
      <c r="C27">
        <v>0</v>
      </c>
      <c r="D27">
        <v>-23.975000000000001</v>
      </c>
      <c r="E27">
        <v>-0.127</v>
      </c>
      <c r="F27">
        <v>-607.29100000000005</v>
      </c>
      <c r="G27">
        <v>-2.7E-2</v>
      </c>
      <c r="J27">
        <v>130</v>
      </c>
      <c r="K27">
        <v>10.72</v>
      </c>
      <c r="L27">
        <v>16.544</v>
      </c>
      <c r="M27">
        <v>-5.8239999999999998</v>
      </c>
      <c r="N27">
        <v>14.506</v>
      </c>
      <c r="O27">
        <v>-33.917000000000002</v>
      </c>
    </row>
    <row r="28" spans="1:15">
      <c r="A28" s="2">
        <v>15.5</v>
      </c>
      <c r="B28">
        <v>4.4329999999999998</v>
      </c>
      <c r="C28">
        <v>0</v>
      </c>
      <c r="D28">
        <v>-25.425999999999998</v>
      </c>
      <c r="E28">
        <v>-0.127</v>
      </c>
      <c r="F28">
        <v>-672.60199999999998</v>
      </c>
      <c r="G28">
        <v>-2.9000000000000001E-2</v>
      </c>
    </row>
    <row r="29" spans="1:15">
      <c r="A29" s="2">
        <v>16.5</v>
      </c>
      <c r="B29">
        <v>5.3540000000000001</v>
      </c>
      <c r="C29">
        <v>0</v>
      </c>
      <c r="D29">
        <v>-26.771000000000001</v>
      </c>
      <c r="E29">
        <v>-0.127</v>
      </c>
      <c r="F29">
        <v>-741.88400000000001</v>
      </c>
      <c r="G29">
        <v>-3.1E-2</v>
      </c>
    </row>
    <row r="30" spans="1:15">
      <c r="A30" s="2">
        <v>17.25</v>
      </c>
      <c r="B30">
        <v>6.984</v>
      </c>
      <c r="C30">
        <v>0</v>
      </c>
      <c r="D30">
        <v>-27.626999999999999</v>
      </c>
      <c r="E30">
        <v>-0.127</v>
      </c>
      <c r="F30">
        <v>-1093.231</v>
      </c>
      <c r="G30">
        <v>-4.7E-2</v>
      </c>
    </row>
    <row r="31" spans="1:15">
      <c r="A31" s="2">
        <v>17.5</v>
      </c>
      <c r="B31">
        <v>25.427</v>
      </c>
      <c r="C31">
        <v>0</v>
      </c>
      <c r="D31">
        <v>-27.920999999999999</v>
      </c>
      <c r="E31">
        <v>-0.127</v>
      </c>
      <c r="F31">
        <v>-1153.8530000000001</v>
      </c>
      <c r="G31">
        <v>-4.8000000000000001E-2</v>
      </c>
    </row>
    <row r="32" spans="1:15">
      <c r="A32" s="2">
        <v>18</v>
      </c>
      <c r="B32">
        <v>6.798</v>
      </c>
      <c r="C32">
        <v>0</v>
      </c>
      <c r="D32">
        <v>-28.613</v>
      </c>
      <c r="E32">
        <v>-0.126</v>
      </c>
      <c r="F32">
        <v>-1171.229</v>
      </c>
      <c r="G32">
        <v>-4.9000000000000002E-2</v>
      </c>
    </row>
    <row r="33" spans="1:7">
      <c r="A33" s="2">
        <v>18.5</v>
      </c>
      <c r="B33">
        <v>-12.500999999999999</v>
      </c>
      <c r="C33">
        <v>0</v>
      </c>
      <c r="D33">
        <v>-29.260999999999999</v>
      </c>
      <c r="E33">
        <v>-0.126</v>
      </c>
      <c r="F33">
        <v>-1156.4860000000001</v>
      </c>
      <c r="G33">
        <v>-4.9000000000000002E-2</v>
      </c>
    </row>
    <row r="34" spans="1:7">
      <c r="A34" s="2">
        <v>18.75</v>
      </c>
      <c r="B34">
        <v>7.2590000000000003</v>
      </c>
      <c r="C34">
        <v>0</v>
      </c>
      <c r="D34">
        <v>-29.515000000000001</v>
      </c>
      <c r="E34">
        <v>-0.126</v>
      </c>
      <c r="F34">
        <v>-1189.1410000000001</v>
      </c>
      <c r="G34">
        <v>-0.05</v>
      </c>
    </row>
    <row r="35" spans="1:7">
      <c r="A35" s="2">
        <v>19.25</v>
      </c>
      <c r="B35">
        <v>7.2469999999999999</v>
      </c>
      <c r="C35">
        <v>0</v>
      </c>
      <c r="D35">
        <v>-30.001000000000001</v>
      </c>
      <c r="E35">
        <v>-0.126</v>
      </c>
      <c r="F35">
        <v>-1228.492</v>
      </c>
      <c r="G35">
        <v>-5.0999999999999997E-2</v>
      </c>
    </row>
    <row r="36" spans="1:7">
      <c r="A36" s="2">
        <v>19.75</v>
      </c>
      <c r="B36">
        <v>7.4260000000000002</v>
      </c>
      <c r="C36">
        <v>0</v>
      </c>
      <c r="D36">
        <v>-30.483000000000001</v>
      </c>
      <c r="E36">
        <v>-0.126</v>
      </c>
      <c r="F36">
        <v>-1267.7929999999999</v>
      </c>
      <c r="G36">
        <v>-5.2999999999999999E-2</v>
      </c>
    </row>
    <row r="37" spans="1:7">
      <c r="A37" s="2">
        <v>20.299999999999901</v>
      </c>
      <c r="B37">
        <v>7.4290000000000003</v>
      </c>
      <c r="C37">
        <v>0</v>
      </c>
      <c r="D37">
        <v>-30.994</v>
      </c>
      <c r="E37">
        <v>-0.126</v>
      </c>
      <c r="F37">
        <v>-1300.952</v>
      </c>
      <c r="G37">
        <v>-5.2999999999999999E-2</v>
      </c>
    </row>
    <row r="38" spans="1:7">
      <c r="A38" s="2">
        <v>21.5</v>
      </c>
      <c r="B38">
        <v>7.4550000000000001</v>
      </c>
      <c r="C38">
        <v>0</v>
      </c>
      <c r="D38">
        <v>-31.567</v>
      </c>
      <c r="E38">
        <v>-0.126</v>
      </c>
      <c r="F38">
        <v>-1355.6579999999999</v>
      </c>
      <c r="G38">
        <v>-5.3999999999999999E-2</v>
      </c>
    </row>
    <row r="39" spans="1:7">
      <c r="A39" s="2">
        <v>23.299999999999901</v>
      </c>
      <c r="B39">
        <v>7.4690000000000003</v>
      </c>
      <c r="C39">
        <v>0</v>
      </c>
      <c r="D39">
        <v>-32.173999999999999</v>
      </c>
      <c r="E39">
        <v>-0.126</v>
      </c>
      <c r="F39">
        <v>-1436.893</v>
      </c>
      <c r="G39">
        <v>-5.6000000000000001E-2</v>
      </c>
    </row>
    <row r="40" spans="1:7">
      <c r="A40" s="2">
        <v>25.1</v>
      </c>
      <c r="B40">
        <v>7.4829999999999997</v>
      </c>
      <c r="C40">
        <v>0</v>
      </c>
      <c r="D40">
        <v>-32.533999999999999</v>
      </c>
      <c r="E40">
        <v>-0.126</v>
      </c>
      <c r="F40">
        <v>-1518.098</v>
      </c>
      <c r="G40">
        <v>-5.7000000000000002E-2</v>
      </c>
    </row>
    <row r="41" spans="1:7">
      <c r="A41" s="2">
        <v>28.1</v>
      </c>
      <c r="B41">
        <v>7.5339999999999998</v>
      </c>
      <c r="C41">
        <v>0</v>
      </c>
      <c r="D41">
        <v>-32.869</v>
      </c>
      <c r="E41">
        <v>-0.125</v>
      </c>
      <c r="F41">
        <v>-1912.175</v>
      </c>
      <c r="G41">
        <v>-7.1999999999999995E-2</v>
      </c>
    </row>
    <row r="42" spans="1:7">
      <c r="A42" s="2">
        <v>34.1</v>
      </c>
      <c r="B42">
        <v>7.62</v>
      </c>
      <c r="C42">
        <v>0</v>
      </c>
      <c r="D42">
        <v>-31.71</v>
      </c>
      <c r="E42">
        <v>-0.125</v>
      </c>
      <c r="F42">
        <v>-2392.7620000000002</v>
      </c>
      <c r="G42">
        <v>-8.5999999999999993E-2</v>
      </c>
    </row>
    <row r="43" spans="1:7">
      <c r="A43" s="2">
        <v>45.8</v>
      </c>
      <c r="B43">
        <v>7.8120000000000003</v>
      </c>
      <c r="C43">
        <v>0</v>
      </c>
      <c r="D43">
        <v>-24.498999999999999</v>
      </c>
      <c r="E43">
        <v>-0.124</v>
      </c>
      <c r="F43">
        <v>-3129.4180000000001</v>
      </c>
      <c r="G43">
        <v>-0.106</v>
      </c>
    </row>
    <row r="44" spans="1:7">
      <c r="A44" s="2">
        <v>61.4</v>
      </c>
      <c r="B44">
        <v>7.9279999999999999</v>
      </c>
      <c r="C44">
        <v>0</v>
      </c>
      <c r="D44">
        <v>-6.6219999999999999</v>
      </c>
      <c r="E44">
        <v>-0.122</v>
      </c>
      <c r="F44">
        <v>-3565.7330000000002</v>
      </c>
      <c r="G44">
        <v>-0.115</v>
      </c>
    </row>
    <row r="45" spans="1:7">
      <c r="A45" s="2">
        <v>77</v>
      </c>
      <c r="B45">
        <v>8.0449999999999999</v>
      </c>
      <c r="C45">
        <v>0</v>
      </c>
      <c r="D45">
        <v>12.162000000000001</v>
      </c>
      <c r="E45">
        <v>-0.12</v>
      </c>
      <c r="F45">
        <v>-3422.694</v>
      </c>
      <c r="G45">
        <v>-0.11</v>
      </c>
    </row>
    <row r="46" spans="1:7">
      <c r="A46" s="2">
        <v>92.6</v>
      </c>
      <c r="B46">
        <v>8.1489999999999991</v>
      </c>
      <c r="C46">
        <v>0</v>
      </c>
      <c r="D46">
        <v>26.681999999999999</v>
      </c>
      <c r="E46">
        <v>-0.11899999999999999</v>
      </c>
      <c r="F46">
        <v>-2801.3939999999998</v>
      </c>
      <c r="G46">
        <v>-9.4E-2</v>
      </c>
    </row>
    <row r="47" spans="1:7">
      <c r="A47" s="2">
        <v>104.3</v>
      </c>
      <c r="B47">
        <v>8.1509999999999998</v>
      </c>
      <c r="C47">
        <v>0</v>
      </c>
      <c r="D47">
        <v>30.939</v>
      </c>
      <c r="E47">
        <v>-0.11799999999999999</v>
      </c>
      <c r="F47">
        <v>-1888.587</v>
      </c>
      <c r="G47">
        <v>-6.6000000000000003E-2</v>
      </c>
    </row>
    <row r="48" spans="1:7">
      <c r="A48" s="2">
        <v>110.3</v>
      </c>
      <c r="B48">
        <v>8.1530000000000005</v>
      </c>
      <c r="C48">
        <v>0</v>
      </c>
      <c r="D48">
        <v>30.318000000000001</v>
      </c>
      <c r="E48">
        <v>-0.11700000000000001</v>
      </c>
      <c r="F48">
        <v>-1339.8009999999999</v>
      </c>
      <c r="G48">
        <v>-4.8000000000000001E-2</v>
      </c>
    </row>
    <row r="49" spans="1:7">
      <c r="A49" s="2">
        <v>114.2</v>
      </c>
      <c r="B49">
        <v>8.1780000000000008</v>
      </c>
      <c r="C49">
        <v>0</v>
      </c>
      <c r="D49">
        <v>28.63</v>
      </c>
      <c r="E49">
        <v>-0.11700000000000001</v>
      </c>
      <c r="F49">
        <v>-845.86599999999999</v>
      </c>
      <c r="G49">
        <v>-0.03</v>
      </c>
    </row>
    <row r="50" spans="1:7">
      <c r="A50" s="2">
        <v>116.6</v>
      </c>
      <c r="B50">
        <v>8.0329999999999995</v>
      </c>
      <c r="C50">
        <v>0</v>
      </c>
      <c r="D50">
        <v>26.95</v>
      </c>
      <c r="E50">
        <v>-0.11700000000000001</v>
      </c>
      <c r="F50">
        <v>-742.19399999999996</v>
      </c>
      <c r="G50">
        <v>-2.8000000000000001E-2</v>
      </c>
    </row>
    <row r="51" spans="1:7">
      <c r="A51" s="2">
        <v>117.5</v>
      </c>
      <c r="B51">
        <v>8.2040000000000006</v>
      </c>
      <c r="C51">
        <v>0</v>
      </c>
      <c r="D51">
        <v>26.225999999999999</v>
      </c>
      <c r="E51">
        <v>-0.11600000000000001</v>
      </c>
      <c r="F51">
        <v>-705.149</v>
      </c>
      <c r="G51">
        <v>-2.7E-2</v>
      </c>
    </row>
    <row r="52" spans="1:7">
      <c r="A52" s="2">
        <v>118.1</v>
      </c>
      <c r="B52">
        <v>8.2569999999999997</v>
      </c>
      <c r="C52">
        <v>0</v>
      </c>
      <c r="D52">
        <v>25.712</v>
      </c>
      <c r="E52">
        <v>-0.11600000000000001</v>
      </c>
      <c r="F52">
        <v>-680.91899999999998</v>
      </c>
      <c r="G52">
        <v>-2.5999999999999999E-2</v>
      </c>
    </row>
    <row r="53" spans="1:7">
      <c r="A53" s="2">
        <v>118.7</v>
      </c>
      <c r="B53">
        <v>8.2929999999999993</v>
      </c>
      <c r="C53">
        <v>0</v>
      </c>
      <c r="D53">
        <v>25.164999999999999</v>
      </c>
      <c r="E53">
        <v>-0.11600000000000001</v>
      </c>
      <c r="F53">
        <v>-656.97699999999998</v>
      </c>
      <c r="G53">
        <v>-2.5999999999999999E-2</v>
      </c>
    </row>
    <row r="54" spans="1:7">
      <c r="A54" s="2">
        <v>119.3</v>
      </c>
      <c r="B54">
        <v>8.3659999999999997</v>
      </c>
      <c r="C54">
        <v>0</v>
      </c>
      <c r="D54">
        <v>24.588000000000001</v>
      </c>
      <c r="E54">
        <v>-0.11600000000000001</v>
      </c>
      <c r="F54">
        <v>-633.44600000000003</v>
      </c>
      <c r="G54">
        <v>-2.5000000000000001E-2</v>
      </c>
    </row>
    <row r="55" spans="1:7">
      <c r="A55" s="2">
        <v>119.9</v>
      </c>
      <c r="B55">
        <v>8.4510000000000005</v>
      </c>
      <c r="C55">
        <v>0</v>
      </c>
      <c r="D55">
        <v>23.666</v>
      </c>
      <c r="E55">
        <v>-0.11600000000000001</v>
      </c>
      <c r="F55">
        <v>-527.36500000000001</v>
      </c>
      <c r="G55">
        <v>-2.1000000000000001E-2</v>
      </c>
    </row>
    <row r="56" spans="1:7">
      <c r="A56" s="2">
        <v>120.5</v>
      </c>
      <c r="B56">
        <v>8.6069999999999993</v>
      </c>
      <c r="C56">
        <v>0</v>
      </c>
      <c r="D56">
        <v>22.745999999999999</v>
      </c>
      <c r="E56">
        <v>-0.11600000000000001</v>
      </c>
      <c r="F56">
        <v>-505.2</v>
      </c>
      <c r="G56">
        <v>-0.02</v>
      </c>
    </row>
    <row r="57" spans="1:7">
      <c r="A57" s="2">
        <v>121.1</v>
      </c>
      <c r="B57">
        <v>8.8219999999999992</v>
      </c>
      <c r="C57">
        <v>0</v>
      </c>
      <c r="D57">
        <v>21.792999999999999</v>
      </c>
      <c r="E57">
        <v>-0.11600000000000001</v>
      </c>
      <c r="F57">
        <v>-483.92700000000002</v>
      </c>
      <c r="G57">
        <v>-0.02</v>
      </c>
    </row>
    <row r="58" spans="1:7">
      <c r="A58" s="2">
        <v>121.7</v>
      </c>
      <c r="B58">
        <v>9.1</v>
      </c>
      <c r="C58">
        <v>0</v>
      </c>
      <c r="D58">
        <v>20.811</v>
      </c>
      <c r="E58">
        <v>-0.11600000000000001</v>
      </c>
      <c r="F58">
        <v>-463.65</v>
      </c>
      <c r="G58">
        <v>-1.9E-2</v>
      </c>
    </row>
    <row r="59" spans="1:7">
      <c r="A59" s="2">
        <v>122.3</v>
      </c>
      <c r="B59">
        <v>9.4640000000000004</v>
      </c>
      <c r="C59">
        <v>0</v>
      </c>
      <c r="D59">
        <v>19.724</v>
      </c>
      <c r="E59">
        <v>-0.11600000000000001</v>
      </c>
      <c r="F59">
        <v>-367.37200000000001</v>
      </c>
      <c r="G59">
        <v>-1.4999999999999999E-2</v>
      </c>
    </row>
    <row r="60" spans="1:7">
      <c r="A60" s="2">
        <v>122.9</v>
      </c>
      <c r="B60">
        <v>9.923</v>
      </c>
      <c r="C60">
        <v>0</v>
      </c>
      <c r="D60">
        <v>18.638000000000002</v>
      </c>
      <c r="E60">
        <v>-0.11600000000000001</v>
      </c>
      <c r="F60">
        <v>-349.25700000000001</v>
      </c>
      <c r="G60">
        <v>-1.4E-2</v>
      </c>
    </row>
    <row r="61" spans="1:7">
      <c r="A61" s="2">
        <v>123.5</v>
      </c>
      <c r="B61">
        <v>10.516</v>
      </c>
      <c r="C61">
        <v>0</v>
      </c>
      <c r="D61">
        <v>17.523</v>
      </c>
      <c r="E61">
        <v>-0.11600000000000001</v>
      </c>
      <c r="F61">
        <v>-332.12099999999998</v>
      </c>
      <c r="G61">
        <v>-1.4E-2</v>
      </c>
    </row>
    <row r="62" spans="1:7">
      <c r="A62" s="2">
        <v>124.1</v>
      </c>
      <c r="B62">
        <v>11.179</v>
      </c>
      <c r="C62">
        <v>0</v>
      </c>
      <c r="D62">
        <v>16.384</v>
      </c>
      <c r="E62">
        <v>-0.11600000000000001</v>
      </c>
      <c r="F62">
        <v>-315.608</v>
      </c>
      <c r="G62">
        <v>-1.2999999999999999E-2</v>
      </c>
    </row>
    <row r="63" spans="1:7">
      <c r="A63" s="2">
        <v>124.7</v>
      </c>
      <c r="B63">
        <v>11.842000000000001</v>
      </c>
      <c r="C63">
        <v>0</v>
      </c>
      <c r="D63">
        <v>15.242000000000001</v>
      </c>
      <c r="E63">
        <v>-0.115</v>
      </c>
      <c r="F63">
        <v>-286.26799999999997</v>
      </c>
      <c r="G63">
        <v>-1.2E-2</v>
      </c>
    </row>
    <row r="64" spans="1:7">
      <c r="A64" s="2">
        <v>125.3</v>
      </c>
      <c r="B64">
        <v>12.379</v>
      </c>
      <c r="C64">
        <v>0</v>
      </c>
      <c r="D64">
        <v>14.138999999999999</v>
      </c>
      <c r="E64">
        <v>-0.115</v>
      </c>
      <c r="F64">
        <v>-246.751</v>
      </c>
      <c r="G64">
        <v>-1.0999999999999999E-2</v>
      </c>
    </row>
    <row r="65" spans="1:7">
      <c r="A65" s="2">
        <v>125.85</v>
      </c>
      <c r="B65">
        <v>11.73</v>
      </c>
      <c r="C65">
        <v>0</v>
      </c>
      <c r="D65">
        <v>13.106</v>
      </c>
      <c r="E65">
        <v>-0.115</v>
      </c>
      <c r="F65">
        <v>-211.35499999999999</v>
      </c>
      <c r="G65">
        <v>-8.9999999999999993E-3</v>
      </c>
    </row>
    <row r="66" spans="1:7">
      <c r="A66" s="2">
        <v>126.35</v>
      </c>
      <c r="B66">
        <v>11.747</v>
      </c>
      <c r="C66">
        <v>0</v>
      </c>
      <c r="D66">
        <v>12.145</v>
      </c>
      <c r="E66">
        <v>-0.115</v>
      </c>
      <c r="F66">
        <v>-182.327</v>
      </c>
      <c r="G66">
        <v>-8.0000000000000002E-3</v>
      </c>
    </row>
    <row r="67" spans="1:7">
      <c r="A67" s="2">
        <v>126.85</v>
      </c>
      <c r="B67">
        <v>11.657</v>
      </c>
      <c r="C67">
        <v>0</v>
      </c>
      <c r="D67">
        <v>11.167</v>
      </c>
      <c r="E67">
        <v>-0.114</v>
      </c>
      <c r="F67">
        <v>-153.28800000000001</v>
      </c>
      <c r="G67">
        <v>-7.0000000000000001E-3</v>
      </c>
    </row>
    <row r="68" spans="1:7">
      <c r="A68" s="2">
        <v>127.35</v>
      </c>
      <c r="B68">
        <v>11.516</v>
      </c>
      <c r="C68">
        <v>0</v>
      </c>
      <c r="D68">
        <v>10.177</v>
      </c>
      <c r="E68">
        <v>-0.114</v>
      </c>
      <c r="F68">
        <v>-128.82599999999999</v>
      </c>
      <c r="G68">
        <v>-6.0000000000000001E-3</v>
      </c>
    </row>
    <row r="69" spans="1:7">
      <c r="A69" s="2">
        <v>127.85</v>
      </c>
      <c r="B69">
        <v>11.305</v>
      </c>
      <c r="C69">
        <v>0</v>
      </c>
      <c r="D69">
        <v>9.14</v>
      </c>
      <c r="E69">
        <v>-0.114</v>
      </c>
      <c r="F69">
        <v>-109.11799999999999</v>
      </c>
      <c r="G69">
        <v>-5.0000000000000001E-3</v>
      </c>
    </row>
    <row r="70" spans="1:7">
      <c r="A70" s="2">
        <v>128.35</v>
      </c>
      <c r="B70">
        <v>11.244999999999999</v>
      </c>
      <c r="C70">
        <v>0</v>
      </c>
      <c r="D70">
        <v>8.1140000000000008</v>
      </c>
      <c r="E70">
        <v>-0.121</v>
      </c>
      <c r="F70">
        <v>-92.715000000000003</v>
      </c>
      <c r="G70">
        <v>-4.0000000000000001E-3</v>
      </c>
    </row>
    <row r="71" spans="1:7">
      <c r="A71" s="2">
        <v>128.6</v>
      </c>
      <c r="B71">
        <v>5.9029999999999996</v>
      </c>
      <c r="C71">
        <v>0</v>
      </c>
      <c r="D71">
        <v>7.6210000000000004</v>
      </c>
      <c r="E71">
        <v>-0.13</v>
      </c>
      <c r="F71">
        <v>-70.680999999999997</v>
      </c>
      <c r="G71">
        <v>-4.0000000000000001E-3</v>
      </c>
    </row>
    <row r="72" spans="1:7">
      <c r="A72" s="2">
        <v>128.85</v>
      </c>
      <c r="B72">
        <v>11.26</v>
      </c>
      <c r="C72">
        <v>0</v>
      </c>
      <c r="D72">
        <v>7.1070000000000002</v>
      </c>
      <c r="E72">
        <v>-7.0000000000000007E-2</v>
      </c>
      <c r="F72">
        <v>-71.998000000000005</v>
      </c>
      <c r="G72">
        <v>-4.0000000000000001E-3</v>
      </c>
    </row>
    <row r="73" spans="1:7">
      <c r="A73" s="2">
        <v>129.35</v>
      </c>
      <c r="B73">
        <v>11.335000000000001</v>
      </c>
      <c r="C73">
        <v>0</v>
      </c>
      <c r="D73">
        <v>6.1429999999999998</v>
      </c>
      <c r="E73">
        <v>-1.0999999999999999E-2</v>
      </c>
      <c r="F73">
        <v>-58.526000000000003</v>
      </c>
      <c r="G73">
        <v>-3.0000000000000001E-3</v>
      </c>
    </row>
    <row r="74" spans="1:7">
      <c r="A74" s="2">
        <v>129.6</v>
      </c>
      <c r="B74">
        <v>4.7789999999999999</v>
      </c>
      <c r="C74">
        <v>0</v>
      </c>
      <c r="D74">
        <v>5.6779999999999999</v>
      </c>
      <c r="E74">
        <v>-8.0000000000000002E-3</v>
      </c>
      <c r="F74">
        <v>-41.470999999999997</v>
      </c>
      <c r="G74">
        <v>-3.0000000000000001E-3</v>
      </c>
    </row>
    <row r="75" spans="1:7">
      <c r="A75" s="2">
        <v>129.76</v>
      </c>
      <c r="B75">
        <v>9.1229999999999993</v>
      </c>
      <c r="C75">
        <v>0</v>
      </c>
      <c r="D75">
        <v>5.37</v>
      </c>
      <c r="E75">
        <v>-7.0000000000000001E-3</v>
      </c>
      <c r="F75">
        <v>-43.585999999999999</v>
      </c>
      <c r="G75">
        <v>-3.0000000000000001E-3</v>
      </c>
    </row>
    <row r="76" spans="1:7">
      <c r="A76" s="2">
        <v>130.09</v>
      </c>
      <c r="B76">
        <v>9.0549999999999997</v>
      </c>
      <c r="C76">
        <v>0</v>
      </c>
      <c r="D76">
        <v>4.7839999999999998</v>
      </c>
      <c r="E76">
        <v>-2E-3</v>
      </c>
      <c r="F76">
        <v>-35.545999999999999</v>
      </c>
      <c r="G76">
        <v>-3.0000000000000001E-3</v>
      </c>
    </row>
    <row r="77" spans="1:7">
      <c r="A77" s="2">
        <v>130.41999999999999</v>
      </c>
      <c r="B77">
        <v>9.3450000000000006</v>
      </c>
      <c r="C77">
        <v>0</v>
      </c>
      <c r="D77">
        <v>4.173</v>
      </c>
      <c r="E77">
        <v>0</v>
      </c>
      <c r="F77">
        <v>3.87</v>
      </c>
      <c r="G77">
        <v>-1E-3</v>
      </c>
    </row>
    <row r="78" spans="1:7">
      <c r="A78" s="2">
        <v>130.85</v>
      </c>
      <c r="B78">
        <v>11.576000000000001</v>
      </c>
      <c r="C78">
        <v>0</v>
      </c>
      <c r="D78">
        <v>3.415</v>
      </c>
      <c r="E78">
        <v>0</v>
      </c>
      <c r="F78">
        <v>1.7889999999999999</v>
      </c>
      <c r="G78">
        <v>-1E-3</v>
      </c>
    </row>
    <row r="79" spans="1:7">
      <c r="A79" s="2">
        <v>131.35</v>
      </c>
      <c r="B79">
        <v>11.811</v>
      </c>
      <c r="C79">
        <v>0</v>
      </c>
      <c r="D79">
        <v>2.5859999999999999</v>
      </c>
      <c r="E79">
        <v>0</v>
      </c>
      <c r="F79">
        <v>2.1829999999999998</v>
      </c>
      <c r="G79">
        <v>-1E-3</v>
      </c>
    </row>
    <row r="80" spans="1:7">
      <c r="A80" s="2">
        <v>131.85</v>
      </c>
      <c r="B80">
        <v>14.84</v>
      </c>
      <c r="C80">
        <v>0</v>
      </c>
      <c r="D80">
        <v>1.8340000000000001</v>
      </c>
      <c r="E80">
        <v>0</v>
      </c>
      <c r="F80">
        <v>-7.8780000000000001</v>
      </c>
      <c r="G80">
        <v>0</v>
      </c>
    </row>
    <row r="81" spans="1:7">
      <c r="A81" s="2">
        <v>132.35</v>
      </c>
      <c r="B81">
        <v>11.282999999999999</v>
      </c>
      <c r="C81">
        <v>0</v>
      </c>
      <c r="D81">
        <v>1.1839999999999999</v>
      </c>
      <c r="E81">
        <v>0</v>
      </c>
      <c r="F81">
        <v>-7.8090000000000002</v>
      </c>
      <c r="G81">
        <v>0</v>
      </c>
    </row>
    <row r="82" spans="1:7">
      <c r="A82" s="2">
        <v>132.85</v>
      </c>
      <c r="B82">
        <v>11.497999999999999</v>
      </c>
      <c r="C82">
        <v>0</v>
      </c>
      <c r="D82">
        <v>0.63900000000000001</v>
      </c>
      <c r="E82">
        <v>0</v>
      </c>
      <c r="F82">
        <v>-9.4960000000000004</v>
      </c>
      <c r="G82">
        <v>0</v>
      </c>
    </row>
    <row r="83" spans="1:7">
      <c r="A83" s="2">
        <v>133.35</v>
      </c>
      <c r="B83">
        <v>12.808</v>
      </c>
      <c r="C83">
        <v>0</v>
      </c>
      <c r="D83">
        <v>0.22</v>
      </c>
      <c r="E83">
        <v>0</v>
      </c>
      <c r="F83">
        <v>-16.550999999999998</v>
      </c>
      <c r="G83">
        <v>0</v>
      </c>
    </row>
    <row r="84" spans="1:7">
      <c r="A84" s="2">
        <v>133.85</v>
      </c>
      <c r="B84">
        <v>11.151999999999999</v>
      </c>
      <c r="C84">
        <v>0</v>
      </c>
      <c r="D84">
        <v>-3.6999999999999998E-2</v>
      </c>
      <c r="E84">
        <v>0</v>
      </c>
      <c r="F84">
        <v>-23.132999999999999</v>
      </c>
      <c r="G8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topLeftCell="B1" workbookViewId="0">
      <selection activeCell="J32" sqref="J32"/>
    </sheetView>
  </sheetViews>
  <sheetFormatPr defaultRowHeight="15"/>
  <sheetData>
    <row r="1" spans="1:20">
      <c r="A1" t="s">
        <v>1</v>
      </c>
    </row>
    <row r="3" spans="1:20">
      <c r="R3">
        <f>F48/O17</f>
        <v>5.1810007724978249</v>
      </c>
    </row>
    <row r="4" spans="1:20">
      <c r="A4" s="2">
        <v>0.75</v>
      </c>
      <c r="B4">
        <v>18.373999999999999</v>
      </c>
      <c r="C4">
        <v>0</v>
      </c>
      <c r="D4">
        <v>-8.3699999999999992</v>
      </c>
      <c r="E4">
        <v>-0.23100000000000001</v>
      </c>
      <c r="F4">
        <v>83.206999999999994</v>
      </c>
      <c r="G4">
        <v>-9.6000000000000002E-2</v>
      </c>
      <c r="J4">
        <v>0</v>
      </c>
      <c r="K4">
        <v>0.99199999999999999</v>
      </c>
      <c r="L4">
        <v>0</v>
      </c>
      <c r="M4">
        <v>0.99199999999999999</v>
      </c>
      <c r="N4">
        <v>0</v>
      </c>
      <c r="O4">
        <v>0</v>
      </c>
      <c r="Q4">
        <f>N4/$R$4</f>
        <v>0</v>
      </c>
      <c r="R4">
        <f>N10/D45</f>
        <v>0.1468465867638743</v>
      </c>
      <c r="S4">
        <f>$R$3*O4</f>
        <v>0</v>
      </c>
    </row>
    <row r="5" spans="1:20">
      <c r="A5" s="2">
        <v>1.25</v>
      </c>
      <c r="B5">
        <v>28.443000000000001</v>
      </c>
      <c r="C5">
        <v>0</v>
      </c>
      <c r="D5">
        <v>-32.465000000000003</v>
      </c>
      <c r="E5">
        <v>-0.23100000000000001</v>
      </c>
      <c r="F5">
        <v>47.966000000000001</v>
      </c>
      <c r="G5">
        <v>-9.6000000000000002E-2</v>
      </c>
      <c r="J5">
        <v>5</v>
      </c>
      <c r="K5">
        <v>11.022</v>
      </c>
      <c r="L5">
        <v>19.161999999999999</v>
      </c>
      <c r="M5">
        <v>-8.14</v>
      </c>
      <c r="N5">
        <v>-31.733000000000001</v>
      </c>
      <c r="O5">
        <v>-248.42400000000001</v>
      </c>
      <c r="Q5">
        <f t="shared" ref="Q5:Q30" si="0">N5/$R$4</f>
        <v>-216.09627230237149</v>
      </c>
      <c r="S5">
        <f t="shared" ref="S5:S30" si="1">$R$3*O5</f>
        <v>-1287.0849359069996</v>
      </c>
    </row>
    <row r="6" spans="1:20">
      <c r="A6" s="2">
        <v>1.75</v>
      </c>
      <c r="B6">
        <v>39.893999999999998</v>
      </c>
      <c r="C6">
        <v>0</v>
      </c>
      <c r="D6">
        <v>-60.238</v>
      </c>
      <c r="E6">
        <v>-0.23100000000000001</v>
      </c>
      <c r="F6">
        <v>-6.2240000000000002</v>
      </c>
      <c r="G6">
        <v>-9.5000000000000001E-2</v>
      </c>
      <c r="J6">
        <v>10</v>
      </c>
      <c r="K6">
        <v>17.468</v>
      </c>
      <c r="L6">
        <v>32.554000000000002</v>
      </c>
      <c r="M6">
        <v>-15.086</v>
      </c>
      <c r="N6">
        <v>-91.066999999999993</v>
      </c>
      <c r="O6">
        <v>-717.01</v>
      </c>
      <c r="Q6">
        <f t="shared" si="0"/>
        <v>-620.15060756184607</v>
      </c>
      <c r="S6">
        <f t="shared" si="1"/>
        <v>-3714.8293638886653</v>
      </c>
    </row>
    <row r="7" spans="1:20">
      <c r="A7" s="2">
        <v>2.25</v>
      </c>
      <c r="B7">
        <v>49.866999999999997</v>
      </c>
      <c r="C7">
        <v>0</v>
      </c>
      <c r="D7">
        <v>-90.6</v>
      </c>
      <c r="E7">
        <v>-0.23200000000000001</v>
      </c>
      <c r="F7">
        <v>-70.450999999999993</v>
      </c>
      <c r="G7">
        <v>-9.5000000000000001E-2</v>
      </c>
      <c r="J7">
        <v>15</v>
      </c>
      <c r="K7">
        <v>21.937999999999999</v>
      </c>
      <c r="L7">
        <v>38.674999999999997</v>
      </c>
      <c r="M7">
        <v>-16.736999999999998</v>
      </c>
      <c r="N7">
        <v>-175.101</v>
      </c>
      <c r="O7">
        <v>-1547.62</v>
      </c>
      <c r="Q7">
        <f t="shared" si="0"/>
        <v>-1192.4076947158337</v>
      </c>
      <c r="S7">
        <f t="shared" si="1"/>
        <v>-8018.2204155330828</v>
      </c>
      <c r="T7" s="1"/>
    </row>
    <row r="8" spans="1:20">
      <c r="A8" s="2">
        <v>2.5</v>
      </c>
      <c r="B8">
        <v>55.652999999999999</v>
      </c>
      <c r="C8">
        <v>0</v>
      </c>
      <c r="D8">
        <v>-107.17400000000001</v>
      </c>
      <c r="E8">
        <v>-0.23200000000000001</v>
      </c>
      <c r="F8">
        <v>-108.934</v>
      </c>
      <c r="G8">
        <v>-9.5000000000000001E-2</v>
      </c>
      <c r="J8">
        <v>20</v>
      </c>
      <c r="K8">
        <v>16.596</v>
      </c>
      <c r="L8">
        <v>38.728000000000002</v>
      </c>
      <c r="M8">
        <v>-22.132000000000001</v>
      </c>
      <c r="N8">
        <v>-215.61</v>
      </c>
      <c r="O8">
        <v>-2699.547</v>
      </c>
      <c r="Q8">
        <f t="shared" si="0"/>
        <v>-1468.2670176508466</v>
      </c>
      <c r="S8">
        <f t="shared" si="1"/>
        <v>-13986.355092394186</v>
      </c>
    </row>
    <row r="9" spans="1:20">
      <c r="A9" s="2">
        <v>2.75</v>
      </c>
      <c r="B9">
        <v>63.743000000000002</v>
      </c>
      <c r="C9">
        <v>0</v>
      </c>
      <c r="D9">
        <v>-122.90300000000001</v>
      </c>
      <c r="E9">
        <v>-0.23200000000000001</v>
      </c>
      <c r="F9">
        <v>-160.01499999999999</v>
      </c>
      <c r="G9">
        <v>-9.5000000000000001E-2</v>
      </c>
      <c r="J9">
        <v>25</v>
      </c>
      <c r="K9">
        <v>35.479999999999997</v>
      </c>
      <c r="L9">
        <v>36.470999999999997</v>
      </c>
      <c r="M9">
        <v>-0.99099999999999999</v>
      </c>
      <c r="N9">
        <v>-230.95699999999999</v>
      </c>
      <c r="O9">
        <v>-3981.3449999999998</v>
      </c>
      <c r="Q9">
        <f t="shared" si="0"/>
        <v>-1572.7774481498379</v>
      </c>
      <c r="S9">
        <f t="shared" si="1"/>
        <v>-20627.351520580352</v>
      </c>
    </row>
    <row r="10" spans="1:20">
      <c r="A10" s="2">
        <v>3.25</v>
      </c>
      <c r="B10">
        <v>72.19</v>
      </c>
      <c r="C10">
        <v>0</v>
      </c>
      <c r="D10">
        <v>-156.124</v>
      </c>
      <c r="E10">
        <v>-0.223</v>
      </c>
      <c r="F10">
        <v>-251.928</v>
      </c>
      <c r="G10">
        <v>-0.09</v>
      </c>
      <c r="J10">
        <v>30</v>
      </c>
      <c r="K10">
        <v>35.479999999999997</v>
      </c>
      <c r="L10">
        <v>33.969000000000001</v>
      </c>
      <c r="M10">
        <v>1.5109999999999999</v>
      </c>
      <c r="N10">
        <v>-234.49299999999999</v>
      </c>
      <c r="O10">
        <v>-5299.7330000000002</v>
      </c>
      <c r="Q10">
        <f t="shared" si="0"/>
        <v>-1596.8569999999997</v>
      </c>
      <c r="S10">
        <f t="shared" si="1"/>
        <v>-27457.920767032218</v>
      </c>
    </row>
    <row r="11" spans="1:20">
      <c r="A11" s="2">
        <v>3.75</v>
      </c>
      <c r="B11">
        <v>79.701999999999998</v>
      </c>
      <c r="C11">
        <v>0</v>
      </c>
      <c r="D11">
        <v>-191.30600000000001</v>
      </c>
      <c r="E11">
        <v>-0.19800000000000001</v>
      </c>
      <c r="F11">
        <v>-359.94499999999999</v>
      </c>
      <c r="G11">
        <v>-7.6999999999999999E-2</v>
      </c>
      <c r="J11">
        <v>35</v>
      </c>
      <c r="K11">
        <v>35.563000000000002</v>
      </c>
      <c r="L11">
        <v>31.356999999999999</v>
      </c>
      <c r="M11">
        <v>4.2050000000000001</v>
      </c>
      <c r="N11">
        <v>-224.97900000000001</v>
      </c>
      <c r="O11">
        <v>-6592.2</v>
      </c>
      <c r="Q11">
        <f t="shared" si="0"/>
        <v>-1532.0682962945589</v>
      </c>
      <c r="S11">
        <f t="shared" si="1"/>
        <v>-34154.193292460157</v>
      </c>
    </row>
    <row r="12" spans="1:20">
      <c r="A12" s="2">
        <v>4.25</v>
      </c>
      <c r="B12">
        <v>88.337000000000003</v>
      </c>
      <c r="C12">
        <v>0</v>
      </c>
      <c r="D12">
        <v>-228.01900000000001</v>
      </c>
      <c r="E12">
        <v>-0.16600000000000001</v>
      </c>
      <c r="F12">
        <v>-488.14499999999998</v>
      </c>
      <c r="G12">
        <v>-0.06</v>
      </c>
      <c r="J12">
        <v>40</v>
      </c>
      <c r="K12">
        <v>35.479999999999997</v>
      </c>
      <c r="L12">
        <v>28.786999999999999</v>
      </c>
      <c r="M12">
        <v>6.6929999999999996</v>
      </c>
      <c r="N12">
        <v>-202.37</v>
      </c>
      <c r="O12">
        <v>-7792.3490000000002</v>
      </c>
      <c r="Q12">
        <f t="shared" si="0"/>
        <v>-1378.1048947729782</v>
      </c>
      <c r="S12">
        <f t="shared" si="1"/>
        <v>-40372.166188572657</v>
      </c>
    </row>
    <row r="13" spans="1:20">
      <c r="A13" s="2">
        <v>4.75</v>
      </c>
      <c r="B13">
        <v>98.001999999999995</v>
      </c>
      <c r="C13">
        <v>0</v>
      </c>
      <c r="D13">
        <v>-266.01499999999999</v>
      </c>
      <c r="E13">
        <v>-0.125</v>
      </c>
      <c r="F13">
        <v>-637.01400000000001</v>
      </c>
      <c r="G13">
        <v>-0.04</v>
      </c>
      <c r="J13">
        <v>45</v>
      </c>
      <c r="K13">
        <v>33.829000000000001</v>
      </c>
      <c r="L13">
        <v>26.39</v>
      </c>
      <c r="M13">
        <v>7.44</v>
      </c>
      <c r="N13">
        <v>-172.78700000000001</v>
      </c>
      <c r="O13">
        <v>-8837.893</v>
      </c>
      <c r="Q13">
        <f t="shared" si="0"/>
        <v>-1176.6497526962426</v>
      </c>
      <c r="S13">
        <f t="shared" si="1"/>
        <v>-45789.130460253116</v>
      </c>
    </row>
    <row r="14" spans="1:20">
      <c r="A14" s="2">
        <v>5.25</v>
      </c>
      <c r="B14">
        <v>108.42</v>
      </c>
      <c r="C14">
        <v>0</v>
      </c>
      <c r="D14">
        <v>-304.86900000000003</v>
      </c>
      <c r="E14">
        <v>-7.4999999999999997E-2</v>
      </c>
      <c r="F14">
        <v>-806.29499999999996</v>
      </c>
      <c r="G14">
        <v>-1.4999999999999999E-2</v>
      </c>
      <c r="J14">
        <v>50</v>
      </c>
      <c r="K14">
        <v>33.829000000000001</v>
      </c>
      <c r="L14">
        <v>24.3</v>
      </c>
      <c r="M14">
        <v>9.5289999999999999</v>
      </c>
      <c r="N14">
        <v>-131.745</v>
      </c>
      <c r="O14">
        <v>-9718.24</v>
      </c>
      <c r="Q14">
        <f t="shared" si="0"/>
        <v>-897.16079143087427</v>
      </c>
      <c r="S14">
        <f t="shared" si="1"/>
        <v>-50350.208947319261</v>
      </c>
    </row>
    <row r="15" spans="1:20">
      <c r="A15" s="2">
        <v>5.75</v>
      </c>
      <c r="B15">
        <v>119.289</v>
      </c>
      <c r="C15">
        <v>0</v>
      </c>
      <c r="D15">
        <v>-344.54599999999999</v>
      </c>
      <c r="E15">
        <v>-1.7999999999999999E-2</v>
      </c>
      <c r="F15">
        <v>-995.60400000000004</v>
      </c>
      <c r="G15">
        <v>1.4E-2</v>
      </c>
      <c r="J15">
        <v>55</v>
      </c>
      <c r="K15">
        <v>33.829000000000001</v>
      </c>
      <c r="L15">
        <v>22.643999999999998</v>
      </c>
      <c r="M15">
        <v>11.185</v>
      </c>
      <c r="N15">
        <v>-84.334000000000003</v>
      </c>
      <c r="O15">
        <v>-10373.175999999999</v>
      </c>
      <c r="Q15">
        <f t="shared" si="0"/>
        <v>-574.30003555756457</v>
      </c>
      <c r="S15">
        <f t="shared" si="1"/>
        <v>-53743.432869255892</v>
      </c>
    </row>
    <row r="16" spans="1:20">
      <c r="A16" s="2">
        <v>6.25</v>
      </c>
      <c r="B16">
        <v>130.108</v>
      </c>
      <c r="C16">
        <v>0</v>
      </c>
      <c r="D16">
        <v>-384.87200000000001</v>
      </c>
      <c r="E16">
        <v>4.9000000000000002E-2</v>
      </c>
      <c r="F16">
        <v>-1204.2439999999999</v>
      </c>
      <c r="G16">
        <v>4.5999999999999999E-2</v>
      </c>
      <c r="J16">
        <v>60</v>
      </c>
      <c r="K16">
        <v>33.829000000000001</v>
      </c>
      <c r="L16">
        <v>21.504000000000001</v>
      </c>
      <c r="M16">
        <v>12.326000000000001</v>
      </c>
      <c r="N16">
        <v>-29.902000000000001</v>
      </c>
      <c r="O16">
        <v>-10761.22</v>
      </c>
      <c r="Q16">
        <f t="shared" si="0"/>
        <v>-203.62747721253939</v>
      </c>
      <c r="S16">
        <f t="shared" si="1"/>
        <v>-55753.889133019038</v>
      </c>
    </row>
    <row r="17" spans="1:19">
      <c r="A17" s="2">
        <v>6.75</v>
      </c>
      <c r="B17">
        <v>140.80600000000001</v>
      </c>
      <c r="C17">
        <v>0</v>
      </c>
      <c r="D17">
        <v>-425.64699999999999</v>
      </c>
      <c r="E17">
        <v>8.5000000000000006E-2</v>
      </c>
      <c r="F17">
        <v>-1432.527</v>
      </c>
      <c r="G17">
        <v>6.4000000000000001E-2</v>
      </c>
      <c r="J17">
        <v>65</v>
      </c>
      <c r="K17">
        <v>32.179000000000002</v>
      </c>
      <c r="L17">
        <v>20.937999999999999</v>
      </c>
      <c r="M17">
        <v>11.24</v>
      </c>
      <c r="N17">
        <v>26.347999999999999</v>
      </c>
      <c r="O17">
        <v>-10855.694</v>
      </c>
      <c r="Q17">
        <f t="shared" si="0"/>
        <v>179.42534845816292</v>
      </c>
      <c r="S17">
        <f t="shared" si="1"/>
        <v>-56243.358999999997</v>
      </c>
    </row>
    <row r="18" spans="1:19">
      <c r="A18" s="2">
        <v>7.25</v>
      </c>
      <c r="B18">
        <v>151.30799999999999</v>
      </c>
      <c r="C18">
        <v>0</v>
      </c>
      <c r="D18">
        <v>-466.65499999999997</v>
      </c>
      <c r="E18">
        <v>8.5000000000000006E-2</v>
      </c>
      <c r="F18">
        <v>-1680.4880000000001</v>
      </c>
      <c r="G18">
        <v>6.6000000000000003E-2</v>
      </c>
      <c r="J18">
        <v>70</v>
      </c>
      <c r="K18">
        <v>30.527999999999999</v>
      </c>
      <c r="L18">
        <v>20.99</v>
      </c>
      <c r="M18">
        <v>9.5380000000000003</v>
      </c>
      <c r="N18">
        <v>73.492000000000004</v>
      </c>
      <c r="O18">
        <v>-10672.973</v>
      </c>
      <c r="Q18">
        <f t="shared" si="0"/>
        <v>500.46788025228898</v>
      </c>
      <c r="S18">
        <f t="shared" si="1"/>
        <v>-55296.681357848429</v>
      </c>
    </row>
    <row r="19" spans="1:19">
      <c r="A19" s="2">
        <v>7.75</v>
      </c>
      <c r="B19">
        <v>161.43600000000001</v>
      </c>
      <c r="C19">
        <v>0</v>
      </c>
      <c r="D19">
        <v>-507.98700000000002</v>
      </c>
      <c r="E19">
        <v>8.5000000000000006E-2</v>
      </c>
      <c r="F19">
        <v>-1947.84</v>
      </c>
      <c r="G19">
        <v>6.8000000000000005E-2</v>
      </c>
      <c r="J19">
        <v>75</v>
      </c>
      <c r="K19">
        <v>30.527999999999999</v>
      </c>
      <c r="L19">
        <v>21.66</v>
      </c>
      <c r="M19">
        <v>8.8670000000000009</v>
      </c>
      <c r="N19">
        <v>118.226</v>
      </c>
      <c r="O19">
        <v>-10268.599</v>
      </c>
      <c r="Q19">
        <f t="shared" si="0"/>
        <v>805.09872653767911</v>
      </c>
      <c r="S19">
        <f t="shared" si="1"/>
        <v>-53201.619351470392</v>
      </c>
    </row>
    <row r="20" spans="1:19">
      <c r="A20" s="2">
        <v>8.25</v>
      </c>
      <c r="B20">
        <v>171.30199999999999</v>
      </c>
      <c r="C20">
        <v>0</v>
      </c>
      <c r="D20">
        <v>-549.28099999999995</v>
      </c>
      <c r="E20">
        <v>8.5000000000000006E-2</v>
      </c>
      <c r="F20">
        <v>-2234.8960000000002</v>
      </c>
      <c r="G20">
        <v>6.9000000000000006E-2</v>
      </c>
      <c r="J20">
        <v>80</v>
      </c>
      <c r="K20">
        <v>30.858000000000001</v>
      </c>
      <c r="L20">
        <v>22.911999999999999</v>
      </c>
      <c r="M20">
        <v>7.9459999999999997</v>
      </c>
      <c r="N20">
        <v>156.77699999999999</v>
      </c>
      <c r="O20">
        <v>-9651.86</v>
      </c>
      <c r="Q20">
        <f t="shared" si="0"/>
        <v>1067.6244062253456</v>
      </c>
      <c r="S20">
        <f t="shared" si="1"/>
        <v>-50006.294116040859</v>
      </c>
    </row>
    <row r="21" spans="1:19">
      <c r="A21" s="2">
        <v>8.75</v>
      </c>
      <c r="B21">
        <v>180.452</v>
      </c>
      <c r="C21">
        <v>0</v>
      </c>
      <c r="D21">
        <v>-590.46500000000003</v>
      </c>
      <c r="E21">
        <v>8.5000000000000006E-2</v>
      </c>
      <c r="F21">
        <v>-2540.8629999999998</v>
      </c>
      <c r="G21">
        <v>7.0999999999999994E-2</v>
      </c>
      <c r="J21">
        <v>85</v>
      </c>
      <c r="K21">
        <v>30.527999999999999</v>
      </c>
      <c r="L21">
        <v>24.675000000000001</v>
      </c>
      <c r="M21">
        <v>5.8529999999999998</v>
      </c>
      <c r="N21">
        <v>187.14099999999999</v>
      </c>
      <c r="O21">
        <v>-8849.2199999999993</v>
      </c>
      <c r="Q21">
        <f t="shared" si="0"/>
        <v>1274.3980239793937</v>
      </c>
      <c r="S21">
        <f t="shared" si="1"/>
        <v>-45847.8156560032</v>
      </c>
    </row>
    <row r="22" spans="1:19">
      <c r="A22" s="2">
        <v>9.25</v>
      </c>
      <c r="B22">
        <v>189.32900000000001</v>
      </c>
      <c r="C22">
        <v>0</v>
      </c>
      <c r="D22">
        <v>-631.42999999999995</v>
      </c>
      <c r="E22">
        <v>8.5000000000000006E-2</v>
      </c>
      <c r="F22">
        <v>-2866.4569999999999</v>
      </c>
      <c r="G22">
        <v>7.2999999999999995E-2</v>
      </c>
      <c r="J22">
        <v>90</v>
      </c>
      <c r="K22">
        <v>32.179000000000002</v>
      </c>
      <c r="L22">
        <v>26.863</v>
      </c>
      <c r="M22">
        <v>5.3150000000000004</v>
      </c>
      <c r="N22">
        <v>209.57</v>
      </c>
      <c r="O22">
        <v>-7908.4449999999997</v>
      </c>
      <c r="Q22">
        <f t="shared" si="0"/>
        <v>1427.135656458828</v>
      </c>
      <c r="S22">
        <f t="shared" si="1"/>
        <v>-40973.65965425656</v>
      </c>
    </row>
    <row r="23" spans="1:19">
      <c r="A23" s="2">
        <v>9.75</v>
      </c>
      <c r="B23">
        <v>196.81700000000001</v>
      </c>
      <c r="C23">
        <v>0</v>
      </c>
      <c r="D23">
        <v>-671.96</v>
      </c>
      <c r="E23">
        <v>8.5000000000000006E-2</v>
      </c>
      <c r="F23">
        <v>-3209.7150000000001</v>
      </c>
      <c r="G23">
        <v>7.4999999999999997E-2</v>
      </c>
      <c r="J23">
        <v>95</v>
      </c>
      <c r="K23">
        <v>35.479999999999997</v>
      </c>
      <c r="L23">
        <v>29.367999999999999</v>
      </c>
      <c r="M23">
        <v>6.1120000000000001</v>
      </c>
      <c r="N23">
        <v>221.87799999999999</v>
      </c>
      <c r="O23">
        <v>-6856.6710000000003</v>
      </c>
      <c r="Q23">
        <f t="shared" si="0"/>
        <v>1510.9510196295837</v>
      </c>
      <c r="S23">
        <f t="shared" si="1"/>
        <v>-35524.417747763437</v>
      </c>
    </row>
    <row r="24" spans="1:19">
      <c r="A24" s="2">
        <v>10.25</v>
      </c>
      <c r="B24">
        <v>203.74</v>
      </c>
      <c r="C24">
        <v>0</v>
      </c>
      <c r="D24">
        <v>-712.01199999999994</v>
      </c>
      <c r="E24">
        <v>8.5000000000000006E-2</v>
      </c>
      <c r="F24">
        <v>-3571.7809999999999</v>
      </c>
      <c r="G24">
        <v>7.6999999999999999E-2</v>
      </c>
      <c r="J24">
        <v>100</v>
      </c>
      <c r="K24">
        <v>35.479999999999997</v>
      </c>
      <c r="L24">
        <v>32.048999999999999</v>
      </c>
      <c r="M24">
        <v>3.431</v>
      </c>
      <c r="N24">
        <v>244.24199999999999</v>
      </c>
      <c r="O24">
        <v>-5723.6980000000003</v>
      </c>
      <c r="Q24">
        <f t="shared" si="0"/>
        <v>1663.2460132882429</v>
      </c>
      <c r="S24">
        <f t="shared" si="1"/>
        <v>-29654.483759544259</v>
      </c>
    </row>
    <row r="25" spans="1:19">
      <c r="A25" s="2">
        <v>10.75</v>
      </c>
      <c r="B25">
        <v>210.03399999999999</v>
      </c>
      <c r="C25">
        <v>0</v>
      </c>
      <c r="D25">
        <v>-751.46</v>
      </c>
      <c r="E25">
        <v>8.5999999999999993E-2</v>
      </c>
      <c r="F25">
        <v>-3952.3829999999998</v>
      </c>
      <c r="G25">
        <v>7.8E-2</v>
      </c>
      <c r="J25">
        <v>105</v>
      </c>
      <c r="K25">
        <v>35.479999999999997</v>
      </c>
      <c r="L25">
        <v>34.76</v>
      </c>
      <c r="M25">
        <v>0.72</v>
      </c>
      <c r="N25">
        <v>249.84100000000001</v>
      </c>
      <c r="O25">
        <v>-4518.3500000000004</v>
      </c>
      <c r="Q25">
        <f t="shared" si="0"/>
        <v>1701.3742403270032</v>
      </c>
      <c r="S25">
        <f t="shared" si="1"/>
        <v>-23409.574840415549</v>
      </c>
    </row>
    <row r="26" spans="1:19">
      <c r="A26" s="2">
        <v>11.25</v>
      </c>
      <c r="B26">
        <v>215.83699999999999</v>
      </c>
      <c r="C26">
        <v>0</v>
      </c>
      <c r="D26">
        <v>-790.24599999999998</v>
      </c>
      <c r="E26">
        <v>8.5999999999999993E-2</v>
      </c>
      <c r="F26">
        <v>-4351.4690000000001</v>
      </c>
      <c r="G26">
        <v>0.08</v>
      </c>
      <c r="J26">
        <v>110</v>
      </c>
      <c r="K26">
        <v>35.479999999999997</v>
      </c>
      <c r="L26">
        <v>37.335999999999999</v>
      </c>
      <c r="M26">
        <v>-1.8560000000000001</v>
      </c>
      <c r="N26">
        <v>242.102</v>
      </c>
      <c r="O26">
        <v>-3307.1590000000001</v>
      </c>
      <c r="Q26">
        <f t="shared" si="0"/>
        <v>1648.6729813427266</v>
      </c>
      <c r="S26">
        <f t="shared" si="1"/>
        <v>-17134.393333773136</v>
      </c>
    </row>
    <row r="27" spans="1:19">
      <c r="A27" s="2">
        <v>11.75</v>
      </c>
      <c r="B27">
        <v>221.066</v>
      </c>
      <c r="C27">
        <v>0</v>
      </c>
      <c r="D27">
        <v>-828.38199999999995</v>
      </c>
      <c r="E27">
        <v>8.5999999999999993E-2</v>
      </c>
      <c r="F27">
        <v>-4768.5860000000002</v>
      </c>
      <c r="G27">
        <v>8.2000000000000003E-2</v>
      </c>
      <c r="J27">
        <v>115</v>
      </c>
      <c r="K27">
        <v>35.314999999999998</v>
      </c>
      <c r="L27">
        <v>39.847000000000001</v>
      </c>
      <c r="M27">
        <v>-4.532</v>
      </c>
      <c r="N27">
        <v>221.39699999999999</v>
      </c>
      <c r="O27">
        <v>-2155.1239999999998</v>
      </c>
      <c r="Q27">
        <f t="shared" si="0"/>
        <v>1507.6754923558483</v>
      </c>
      <c r="S27">
        <f t="shared" si="1"/>
        <v>-11165.699108828601</v>
      </c>
    </row>
    <row r="28" spans="1:19">
      <c r="A28" s="2">
        <v>12.5</v>
      </c>
      <c r="B28">
        <v>230.13300000000001</v>
      </c>
      <c r="C28">
        <v>0</v>
      </c>
      <c r="D28">
        <v>-884.26300000000003</v>
      </c>
      <c r="E28">
        <v>8.5999999999999993E-2</v>
      </c>
      <c r="F28">
        <v>-5437.8090000000002</v>
      </c>
      <c r="G28">
        <v>8.5000000000000006E-2</v>
      </c>
      <c r="J28">
        <v>120</v>
      </c>
      <c r="K28">
        <v>23.62</v>
      </c>
      <c r="L28">
        <v>40.012</v>
      </c>
      <c r="M28">
        <v>-16.391999999999999</v>
      </c>
      <c r="N28">
        <v>186.98099999999999</v>
      </c>
      <c r="O28">
        <v>-1122.0419999999999</v>
      </c>
      <c r="Q28">
        <f t="shared" si="0"/>
        <v>1273.308451497486</v>
      </c>
      <c r="S28">
        <f t="shared" si="1"/>
        <v>-5813.3004687750035</v>
      </c>
    </row>
    <row r="29" spans="1:19">
      <c r="A29" s="2">
        <v>13.5</v>
      </c>
      <c r="B29">
        <v>237.12899999999999</v>
      </c>
      <c r="C29">
        <v>0</v>
      </c>
      <c r="D29">
        <v>-955.31399999999996</v>
      </c>
      <c r="E29">
        <v>8.5999999999999993E-2</v>
      </c>
      <c r="F29">
        <v>-6375.7809999999999</v>
      </c>
      <c r="G29">
        <v>8.8999999999999996E-2</v>
      </c>
      <c r="J29">
        <v>125</v>
      </c>
      <c r="K29">
        <v>24.663</v>
      </c>
      <c r="L29">
        <v>36.555999999999997</v>
      </c>
      <c r="M29">
        <v>-11.891999999999999</v>
      </c>
      <c r="N29">
        <v>103.17100000000001</v>
      </c>
      <c r="O29">
        <v>-401.08600000000001</v>
      </c>
      <c r="Q29">
        <f t="shared" si="0"/>
        <v>702.57676581816941</v>
      </c>
      <c r="S29">
        <f t="shared" si="1"/>
        <v>-2078.0268758380626</v>
      </c>
    </row>
    <row r="30" spans="1:19">
      <c r="A30" s="2">
        <v>14.5</v>
      </c>
      <c r="B30">
        <v>242.15799999999999</v>
      </c>
      <c r="C30">
        <v>0</v>
      </c>
      <c r="D30">
        <v>-1022.837</v>
      </c>
      <c r="E30">
        <v>8.5999999999999993E-2</v>
      </c>
      <c r="F30">
        <v>-7379.3159999999998</v>
      </c>
      <c r="G30">
        <v>9.4E-2</v>
      </c>
      <c r="J30">
        <v>130</v>
      </c>
      <c r="K30">
        <v>10.72</v>
      </c>
      <c r="L30">
        <v>22.835999999999999</v>
      </c>
      <c r="M30">
        <v>-12.116</v>
      </c>
      <c r="N30">
        <v>31.21</v>
      </c>
      <c r="O30">
        <v>-54.101999999999997</v>
      </c>
      <c r="Q30">
        <f t="shared" si="0"/>
        <v>212.53473225213546</v>
      </c>
      <c r="S30">
        <f t="shared" si="1"/>
        <v>-280.30250379367732</v>
      </c>
    </row>
    <row r="31" spans="1:19">
      <c r="A31" s="2">
        <v>15.5</v>
      </c>
      <c r="B31">
        <v>246.303</v>
      </c>
      <c r="C31">
        <v>0</v>
      </c>
      <c r="D31">
        <v>-1086.806</v>
      </c>
      <c r="E31">
        <v>8.6999999999999994E-2</v>
      </c>
      <c r="F31">
        <v>-8446.5079999999998</v>
      </c>
      <c r="G31">
        <v>9.8000000000000004E-2</v>
      </c>
    </row>
    <row r="32" spans="1:19">
      <c r="A32" s="2">
        <v>16.5</v>
      </c>
      <c r="B32">
        <v>249.154</v>
      </c>
      <c r="C32">
        <v>0</v>
      </c>
      <c r="D32">
        <v>-1146.989</v>
      </c>
      <c r="E32">
        <v>8.6999999999999994E-2</v>
      </c>
      <c r="F32">
        <v>-9573.1640000000007</v>
      </c>
      <c r="G32">
        <v>0.10299999999999999</v>
      </c>
    </row>
    <row r="33" spans="1:7">
      <c r="A33" s="2">
        <v>17.25</v>
      </c>
      <c r="B33">
        <v>249.70500000000001</v>
      </c>
      <c r="C33">
        <v>0</v>
      </c>
      <c r="D33">
        <v>-1184.9749999999999</v>
      </c>
      <c r="E33">
        <v>9.4E-2</v>
      </c>
      <c r="F33">
        <v>-10415.734</v>
      </c>
      <c r="G33">
        <v>0.13500000000000001</v>
      </c>
    </row>
    <row r="34" spans="1:7">
      <c r="A34" s="2">
        <v>17.5</v>
      </c>
      <c r="B34">
        <v>223.58099999999999</v>
      </c>
      <c r="C34">
        <v>0</v>
      </c>
      <c r="D34">
        <v>-1198.886</v>
      </c>
      <c r="E34">
        <v>9.4E-2</v>
      </c>
      <c r="F34">
        <v>-10678.391</v>
      </c>
      <c r="G34">
        <v>0.13600000000000001</v>
      </c>
    </row>
    <row r="35" spans="1:7">
      <c r="A35" s="2">
        <v>18</v>
      </c>
      <c r="B35">
        <v>225.71799999999999</v>
      </c>
      <c r="C35">
        <v>0</v>
      </c>
      <c r="D35">
        <v>-1226.5820000000001</v>
      </c>
      <c r="E35">
        <v>9.4E-2</v>
      </c>
      <c r="F35">
        <v>-11289.375</v>
      </c>
      <c r="G35">
        <v>0.13800000000000001</v>
      </c>
    </row>
    <row r="36" spans="1:7">
      <c r="A36" s="2">
        <v>18.5</v>
      </c>
      <c r="B36">
        <v>252.578</v>
      </c>
      <c r="C36">
        <v>0</v>
      </c>
      <c r="D36">
        <v>-1252.4459999999999</v>
      </c>
      <c r="E36">
        <v>9.4E-2</v>
      </c>
      <c r="F36">
        <v>-11940.824000000001</v>
      </c>
      <c r="G36">
        <v>0.13900000000000001</v>
      </c>
    </row>
    <row r="37" spans="1:7">
      <c r="A37" s="2">
        <v>18.75</v>
      </c>
      <c r="B37">
        <v>250.66399999999999</v>
      </c>
      <c r="C37">
        <v>0</v>
      </c>
      <c r="D37">
        <v>-1265.3720000000001</v>
      </c>
      <c r="E37">
        <v>9.5000000000000001E-2</v>
      </c>
      <c r="F37">
        <v>-12263.223</v>
      </c>
      <c r="G37">
        <v>0.14000000000000001</v>
      </c>
    </row>
    <row r="38" spans="1:7">
      <c r="A38" s="2">
        <v>19.25</v>
      </c>
      <c r="B38">
        <v>251.00700000000001</v>
      </c>
      <c r="C38">
        <v>0</v>
      </c>
      <c r="D38">
        <v>-1289.6010000000001</v>
      </c>
      <c r="E38">
        <v>9.5000000000000001E-2</v>
      </c>
      <c r="F38">
        <v>-12899.223</v>
      </c>
      <c r="G38">
        <v>0.14299999999999999</v>
      </c>
    </row>
    <row r="39" spans="1:7">
      <c r="A39" s="2">
        <v>19.75</v>
      </c>
      <c r="B39">
        <v>251.11600000000001</v>
      </c>
      <c r="C39">
        <v>0</v>
      </c>
      <c r="D39">
        <v>-1313.037</v>
      </c>
      <c r="E39">
        <v>9.5000000000000001E-2</v>
      </c>
      <c r="F39">
        <v>-13549.777</v>
      </c>
      <c r="G39">
        <v>0.14499999999999999</v>
      </c>
    </row>
    <row r="40" spans="1:7">
      <c r="A40" s="2">
        <v>20.299999999999901</v>
      </c>
      <c r="B40">
        <v>251.262</v>
      </c>
      <c r="C40">
        <v>0</v>
      </c>
      <c r="D40">
        <v>-1337.933</v>
      </c>
      <c r="E40">
        <v>9.5000000000000001E-2</v>
      </c>
      <c r="F40">
        <v>-14281.512000000001</v>
      </c>
      <c r="G40">
        <v>0.14699999999999999</v>
      </c>
    </row>
    <row r="41" spans="1:7">
      <c r="A41" s="2">
        <v>21.5</v>
      </c>
      <c r="B41">
        <v>251.71100000000001</v>
      </c>
      <c r="C41">
        <v>0</v>
      </c>
      <c r="D41">
        <v>-1390.423</v>
      </c>
      <c r="E41">
        <v>9.5000000000000001E-2</v>
      </c>
      <c r="F41">
        <v>-15948.843999999999</v>
      </c>
      <c r="G41">
        <v>0.14899999999999999</v>
      </c>
    </row>
    <row r="42" spans="1:7">
      <c r="A42" s="2">
        <v>23.299999999999901</v>
      </c>
      <c r="B42">
        <v>252.40199999999999</v>
      </c>
      <c r="C42">
        <v>0</v>
      </c>
      <c r="D42">
        <v>-1456.5609999999999</v>
      </c>
      <c r="E42">
        <v>9.4E-2</v>
      </c>
      <c r="F42">
        <v>-18533.074000000001</v>
      </c>
      <c r="G42">
        <v>0.152</v>
      </c>
    </row>
    <row r="43" spans="1:7">
      <c r="A43" s="2">
        <v>25.1</v>
      </c>
      <c r="B43">
        <v>253.096</v>
      </c>
      <c r="C43">
        <v>0</v>
      </c>
      <c r="D43">
        <v>-1509.7170000000001</v>
      </c>
      <c r="E43">
        <v>9.4E-2</v>
      </c>
      <c r="F43">
        <v>-21224.831999999999</v>
      </c>
      <c r="G43">
        <v>0.154</v>
      </c>
    </row>
    <row r="44" spans="1:7">
      <c r="A44" s="2">
        <v>28.1</v>
      </c>
      <c r="B44">
        <v>254.21600000000001</v>
      </c>
      <c r="C44">
        <v>0</v>
      </c>
      <c r="D44">
        <v>-1572.2739999999999</v>
      </c>
      <c r="E44">
        <v>0.1</v>
      </c>
      <c r="F44">
        <v>-25834.030999999999</v>
      </c>
      <c r="G44">
        <v>0.183</v>
      </c>
    </row>
    <row r="45" spans="1:7">
      <c r="A45" s="2">
        <v>34.1</v>
      </c>
      <c r="B45">
        <v>256.54899999999998</v>
      </c>
      <c r="C45">
        <v>0</v>
      </c>
      <c r="D45">
        <v>-1596.857</v>
      </c>
      <c r="E45">
        <v>0.105</v>
      </c>
      <c r="F45">
        <v>-35335.921999999999</v>
      </c>
      <c r="G45">
        <v>0.21199999999999999</v>
      </c>
    </row>
    <row r="46" spans="1:7">
      <c r="A46" s="2">
        <v>45.8</v>
      </c>
      <c r="B46">
        <v>261.20600000000002</v>
      </c>
      <c r="C46">
        <v>0</v>
      </c>
      <c r="D46">
        <v>-1276.973</v>
      </c>
      <c r="E46">
        <v>0.114</v>
      </c>
      <c r="F46">
        <v>-51450.156000000003</v>
      </c>
      <c r="G46">
        <v>0.253</v>
      </c>
    </row>
    <row r="47" spans="1:7">
      <c r="A47" s="2">
        <v>61.4</v>
      </c>
      <c r="B47">
        <v>267.34399999999999</v>
      </c>
      <c r="C47">
        <v>0</v>
      </c>
      <c r="D47">
        <v>-160.916</v>
      </c>
      <c r="E47">
        <v>0.125</v>
      </c>
      <c r="F47">
        <v>-62650.836000000003</v>
      </c>
      <c r="G47">
        <v>0.27</v>
      </c>
    </row>
    <row r="48" spans="1:7">
      <c r="A48" s="2">
        <v>77</v>
      </c>
      <c r="B48">
        <v>273.005</v>
      </c>
      <c r="C48">
        <v>0</v>
      </c>
      <c r="D48">
        <v>1001.001</v>
      </c>
      <c r="E48">
        <v>0.13300000000000001</v>
      </c>
      <c r="F48">
        <v>-56243.358999999997</v>
      </c>
      <c r="G48">
        <v>0.25800000000000001</v>
      </c>
    </row>
    <row r="49" spans="1:7">
      <c r="A49" s="2">
        <v>92.6</v>
      </c>
      <c r="B49">
        <v>278.45400000000001</v>
      </c>
      <c r="C49">
        <v>0</v>
      </c>
      <c r="D49">
        <v>1576.502</v>
      </c>
      <c r="E49">
        <v>0.14399999999999999</v>
      </c>
      <c r="F49">
        <v>-36433.836000000003</v>
      </c>
      <c r="G49">
        <v>0.22600000000000001</v>
      </c>
    </row>
    <row r="50" spans="1:7">
      <c r="A50" s="2">
        <v>104.3</v>
      </c>
      <c r="B50">
        <v>282.83800000000002</v>
      </c>
      <c r="C50">
        <v>0</v>
      </c>
      <c r="D50">
        <v>1380.2719999999999</v>
      </c>
      <c r="E50">
        <v>0.14399999999999999</v>
      </c>
      <c r="F50">
        <v>-19504.719000000001</v>
      </c>
      <c r="G50">
        <v>0.16900000000000001</v>
      </c>
    </row>
    <row r="51" spans="1:7">
      <c r="A51" s="2">
        <v>110.3</v>
      </c>
      <c r="B51">
        <v>285.12400000000002</v>
      </c>
      <c r="C51">
        <v>0</v>
      </c>
      <c r="D51">
        <v>1147.912</v>
      </c>
      <c r="E51">
        <v>0.13900000000000001</v>
      </c>
      <c r="F51">
        <v>-12199.652</v>
      </c>
      <c r="G51">
        <v>0.13200000000000001</v>
      </c>
    </row>
    <row r="52" spans="1:7">
      <c r="A52" s="2">
        <v>114.2</v>
      </c>
      <c r="B52">
        <v>286.56900000000002</v>
      </c>
      <c r="C52">
        <v>0</v>
      </c>
      <c r="D52">
        <v>961.74800000000005</v>
      </c>
      <c r="E52">
        <v>0.108</v>
      </c>
      <c r="F52">
        <v>-8662.5619999999999</v>
      </c>
      <c r="G52">
        <v>9.5000000000000001E-2</v>
      </c>
    </row>
    <row r="53" spans="1:7">
      <c r="A53" s="2">
        <v>116.6</v>
      </c>
      <c r="B53">
        <v>287.69400000000002</v>
      </c>
      <c r="C53">
        <v>0</v>
      </c>
      <c r="D53">
        <v>838.05799999999999</v>
      </c>
      <c r="E53">
        <v>0.128</v>
      </c>
      <c r="F53">
        <v>-6373.3829999999998</v>
      </c>
      <c r="G53">
        <v>9.0999999999999998E-2</v>
      </c>
    </row>
    <row r="54" spans="1:7">
      <c r="A54" s="2">
        <v>117.5</v>
      </c>
      <c r="B54">
        <v>287.98599999999999</v>
      </c>
      <c r="C54">
        <v>0</v>
      </c>
      <c r="D54">
        <v>790.60500000000002</v>
      </c>
      <c r="E54">
        <v>0.13900000000000001</v>
      </c>
      <c r="F54">
        <v>-5600.5659999999998</v>
      </c>
      <c r="G54">
        <v>8.8999999999999996E-2</v>
      </c>
    </row>
    <row r="55" spans="1:7">
      <c r="A55" s="2">
        <v>118.1</v>
      </c>
      <c r="B55">
        <v>288.07900000000001</v>
      </c>
      <c r="C55">
        <v>0</v>
      </c>
      <c r="D55">
        <v>758.673</v>
      </c>
      <c r="E55">
        <v>0.14699999999999999</v>
      </c>
      <c r="F55">
        <v>-5108.4690000000001</v>
      </c>
      <c r="G55">
        <v>8.7999999999999995E-2</v>
      </c>
    </row>
    <row r="56" spans="1:7">
      <c r="A56" s="2">
        <v>118.7</v>
      </c>
      <c r="B56">
        <v>288.11099999999999</v>
      </c>
      <c r="C56">
        <v>0</v>
      </c>
      <c r="D56">
        <v>726.47400000000005</v>
      </c>
      <c r="E56">
        <v>0.157</v>
      </c>
      <c r="F56">
        <v>-4630.1989999999996</v>
      </c>
      <c r="G56">
        <v>8.5999999999999993E-2</v>
      </c>
    </row>
    <row r="57" spans="1:7">
      <c r="A57" s="2">
        <v>119.3</v>
      </c>
      <c r="B57">
        <v>288.017</v>
      </c>
      <c r="C57">
        <v>0</v>
      </c>
      <c r="D57">
        <v>693.96699999999998</v>
      </c>
      <c r="E57">
        <v>0.16900000000000001</v>
      </c>
      <c r="F57">
        <v>-4164.4059999999999</v>
      </c>
      <c r="G57">
        <v>8.5000000000000006E-2</v>
      </c>
    </row>
    <row r="58" spans="1:7">
      <c r="A58" s="2">
        <v>119.9</v>
      </c>
      <c r="B58">
        <v>287.67500000000001</v>
      </c>
      <c r="C58">
        <v>0</v>
      </c>
      <c r="D58">
        <v>660.08299999999997</v>
      </c>
      <c r="E58">
        <v>0.14499999999999999</v>
      </c>
      <c r="F58">
        <v>-3979.2930000000001</v>
      </c>
      <c r="G58">
        <v>7.5999999999999998E-2</v>
      </c>
    </row>
    <row r="59" spans="1:7">
      <c r="A59" s="2">
        <v>120.5</v>
      </c>
      <c r="B59">
        <v>287.04599999999999</v>
      </c>
      <c r="C59">
        <v>0</v>
      </c>
      <c r="D59">
        <v>627.23199999999997</v>
      </c>
      <c r="E59">
        <v>0.152</v>
      </c>
      <c r="F59">
        <v>-3579.1289999999999</v>
      </c>
      <c r="G59">
        <v>7.4999999999999997E-2</v>
      </c>
    </row>
    <row r="60" spans="1:7">
      <c r="A60" s="2">
        <v>121.1</v>
      </c>
      <c r="B60">
        <v>285.99700000000001</v>
      </c>
      <c r="C60">
        <v>0</v>
      </c>
      <c r="D60">
        <v>594.226</v>
      </c>
      <c r="E60">
        <v>0.16</v>
      </c>
      <c r="F60">
        <v>-3195.5680000000002</v>
      </c>
      <c r="G60">
        <v>7.3999999999999996E-2</v>
      </c>
    </row>
    <row r="61" spans="1:7">
      <c r="A61" s="2">
        <v>121.7</v>
      </c>
      <c r="B61">
        <v>284.37799999999999</v>
      </c>
      <c r="C61">
        <v>0</v>
      </c>
      <c r="D61">
        <v>560.99300000000005</v>
      </c>
      <c r="E61">
        <v>0.16900000000000001</v>
      </c>
      <c r="F61">
        <v>-2827.895</v>
      </c>
      <c r="G61">
        <v>7.1999999999999995E-2</v>
      </c>
    </row>
    <row r="62" spans="1:7">
      <c r="A62" s="2">
        <v>122.3</v>
      </c>
      <c r="B62">
        <v>281.97300000000001</v>
      </c>
      <c r="C62">
        <v>0</v>
      </c>
      <c r="D62">
        <v>526.60900000000004</v>
      </c>
      <c r="E62">
        <v>0.13900000000000001</v>
      </c>
      <c r="F62">
        <v>-2705.4670000000001</v>
      </c>
      <c r="G62">
        <v>6.4000000000000001E-2</v>
      </c>
    </row>
    <row r="63" spans="1:7">
      <c r="A63" s="2">
        <v>122.9</v>
      </c>
      <c r="B63">
        <v>278.57600000000002</v>
      </c>
      <c r="C63">
        <v>0</v>
      </c>
      <c r="D63">
        <v>493.26100000000002</v>
      </c>
      <c r="E63">
        <v>0.14699999999999999</v>
      </c>
      <c r="F63">
        <v>-2385.7660000000001</v>
      </c>
      <c r="G63">
        <v>6.3E-2</v>
      </c>
    </row>
    <row r="64" spans="1:7">
      <c r="A64" s="2">
        <v>123.5</v>
      </c>
      <c r="B64">
        <v>273.85599999999999</v>
      </c>
      <c r="C64">
        <v>0</v>
      </c>
      <c r="D64">
        <v>459.84899999999999</v>
      </c>
      <c r="E64">
        <v>0.156</v>
      </c>
      <c r="F64">
        <v>-2081.8009999999999</v>
      </c>
      <c r="G64">
        <v>6.2E-2</v>
      </c>
    </row>
    <row r="65" spans="1:7">
      <c r="A65" s="2">
        <v>124.1</v>
      </c>
      <c r="B65">
        <v>267.58800000000002</v>
      </c>
      <c r="C65">
        <v>0</v>
      </c>
      <c r="D65">
        <v>426.416</v>
      </c>
      <c r="E65">
        <v>0.16800000000000001</v>
      </c>
      <c r="F65">
        <v>-1792.518</v>
      </c>
      <c r="G65">
        <v>0.06</v>
      </c>
    </row>
    <row r="66" spans="1:7">
      <c r="A66" s="2">
        <v>124.7</v>
      </c>
      <c r="B66">
        <v>259.66199999999998</v>
      </c>
      <c r="C66">
        <v>0</v>
      </c>
      <c r="D66">
        <v>392.79300000000001</v>
      </c>
      <c r="E66">
        <v>0.17199999999999999</v>
      </c>
      <c r="F66">
        <v>-1558.576</v>
      </c>
      <c r="G66">
        <v>5.8000000000000003E-2</v>
      </c>
    </row>
    <row r="67" spans="1:7">
      <c r="A67" s="2">
        <v>125.3</v>
      </c>
      <c r="B67">
        <v>250.226</v>
      </c>
      <c r="C67">
        <v>0</v>
      </c>
      <c r="D67">
        <v>359.61200000000002</v>
      </c>
      <c r="E67">
        <v>0.17199999999999999</v>
      </c>
      <c r="F67">
        <v>-1369.0550000000001</v>
      </c>
      <c r="G67">
        <v>5.5E-2</v>
      </c>
    </row>
    <row r="68" spans="1:7">
      <c r="A68" s="2">
        <v>125.85</v>
      </c>
      <c r="B68">
        <v>241.47</v>
      </c>
      <c r="C68">
        <v>0</v>
      </c>
      <c r="D68">
        <v>329.505</v>
      </c>
      <c r="E68">
        <v>0.17199999999999999</v>
      </c>
      <c r="F68">
        <v>-1208.973</v>
      </c>
      <c r="G68">
        <v>5.1999999999999998E-2</v>
      </c>
    </row>
    <row r="69" spans="1:7">
      <c r="A69" s="2">
        <v>126.35</v>
      </c>
      <c r="B69">
        <v>232.15700000000001</v>
      </c>
      <c r="C69">
        <v>0</v>
      </c>
      <c r="D69">
        <v>302.59800000000001</v>
      </c>
      <c r="E69">
        <v>0.17199999999999999</v>
      </c>
      <c r="F69">
        <v>-1073.8810000000001</v>
      </c>
      <c r="G69">
        <v>0.05</v>
      </c>
    </row>
    <row r="70" spans="1:7">
      <c r="A70" s="2">
        <v>126.85</v>
      </c>
      <c r="B70">
        <v>222.46600000000001</v>
      </c>
      <c r="C70">
        <v>0</v>
      </c>
      <c r="D70">
        <v>276.18599999999998</v>
      </c>
      <c r="E70">
        <v>0.17</v>
      </c>
      <c r="F70">
        <v>-956.125</v>
      </c>
      <c r="G70">
        <v>4.8000000000000001E-2</v>
      </c>
    </row>
    <row r="71" spans="1:7">
      <c r="A71" s="2">
        <v>127.35</v>
      </c>
      <c r="B71">
        <v>212.47300000000001</v>
      </c>
      <c r="C71">
        <v>0</v>
      </c>
      <c r="D71">
        <v>250.375</v>
      </c>
      <c r="E71">
        <v>0.16900000000000001</v>
      </c>
      <c r="F71">
        <v>-841.29899999999998</v>
      </c>
      <c r="G71">
        <v>4.5999999999999999E-2</v>
      </c>
    </row>
    <row r="72" spans="1:7">
      <c r="A72" s="2">
        <v>127.85</v>
      </c>
      <c r="B72">
        <v>202.291</v>
      </c>
      <c r="C72">
        <v>0</v>
      </c>
      <c r="D72">
        <v>225.196</v>
      </c>
      <c r="E72">
        <v>0.16900000000000001</v>
      </c>
      <c r="F72">
        <v>-732.63599999999997</v>
      </c>
      <c r="G72">
        <v>4.3999999999999997E-2</v>
      </c>
    </row>
    <row r="73" spans="1:7">
      <c r="A73" s="2">
        <v>128.35</v>
      </c>
      <c r="B73">
        <v>191.61699999999999</v>
      </c>
      <c r="C73">
        <v>0</v>
      </c>
      <c r="D73">
        <v>200.779</v>
      </c>
      <c r="E73">
        <v>0.18099999999999999</v>
      </c>
      <c r="F73">
        <v>-630.77</v>
      </c>
      <c r="G73">
        <v>4.4999999999999998E-2</v>
      </c>
    </row>
    <row r="74" spans="1:7">
      <c r="A74" s="2">
        <v>128.6</v>
      </c>
      <c r="B74">
        <v>191.06800000000001</v>
      </c>
      <c r="C74">
        <v>0</v>
      </c>
      <c r="D74">
        <v>188.63</v>
      </c>
      <c r="E74">
        <v>0.18099999999999999</v>
      </c>
      <c r="F74">
        <v>-607.53499999999997</v>
      </c>
      <c r="G74">
        <v>4.5999999999999999E-2</v>
      </c>
    </row>
    <row r="75" spans="1:7">
      <c r="A75" s="2">
        <v>128.85</v>
      </c>
      <c r="B75">
        <v>179.76400000000001</v>
      </c>
      <c r="C75">
        <v>0</v>
      </c>
      <c r="D75">
        <v>176.578</v>
      </c>
      <c r="E75">
        <v>9.8000000000000004E-2</v>
      </c>
      <c r="F75">
        <v>-554.08900000000006</v>
      </c>
      <c r="G75">
        <v>2.8000000000000001E-2</v>
      </c>
    </row>
    <row r="76" spans="1:7">
      <c r="A76" s="2">
        <v>129.35</v>
      </c>
      <c r="B76">
        <v>167.541</v>
      </c>
      <c r="C76">
        <v>0</v>
      </c>
      <c r="D76">
        <v>153.66300000000001</v>
      </c>
      <c r="E76">
        <v>1.4999999999999999E-2</v>
      </c>
      <c r="F76">
        <v>-470.762</v>
      </c>
      <c r="G76">
        <v>0.01</v>
      </c>
    </row>
    <row r="77" spans="1:7">
      <c r="A77" s="2">
        <v>129.6</v>
      </c>
      <c r="B77">
        <v>167.869</v>
      </c>
      <c r="C77">
        <v>0</v>
      </c>
      <c r="D77">
        <v>142.423</v>
      </c>
      <c r="E77">
        <v>1.2E-2</v>
      </c>
      <c r="F77">
        <v>-441.589</v>
      </c>
      <c r="G77">
        <v>8.9999999999999993E-3</v>
      </c>
    </row>
    <row r="78" spans="1:7">
      <c r="A78" s="2">
        <v>129.76</v>
      </c>
      <c r="B78">
        <v>159.52099999999999</v>
      </c>
      <c r="C78">
        <v>0</v>
      </c>
      <c r="D78">
        <v>135.054</v>
      </c>
      <c r="E78">
        <v>0.01</v>
      </c>
      <c r="F78">
        <v>-412.303</v>
      </c>
      <c r="G78">
        <v>8.0000000000000002E-3</v>
      </c>
    </row>
    <row r="79" spans="1:7">
      <c r="A79" s="2">
        <v>130.09</v>
      </c>
      <c r="B79">
        <v>150.72499999999999</v>
      </c>
      <c r="C79">
        <v>0</v>
      </c>
      <c r="D79">
        <v>120.97799999999999</v>
      </c>
      <c r="E79">
        <v>4.0000000000000001E-3</v>
      </c>
      <c r="F79">
        <v>-368.36700000000002</v>
      </c>
      <c r="G79">
        <v>6.0000000000000001E-3</v>
      </c>
    </row>
    <row r="80" spans="1:7">
      <c r="A80" s="2">
        <v>130.41999999999999</v>
      </c>
      <c r="B80">
        <v>140.79499999999999</v>
      </c>
      <c r="C80">
        <v>0</v>
      </c>
      <c r="D80">
        <v>106.24299999999999</v>
      </c>
      <c r="E80">
        <v>0</v>
      </c>
      <c r="F80">
        <v>-392.04</v>
      </c>
      <c r="G80">
        <v>1E-3</v>
      </c>
    </row>
    <row r="81" spans="1:7">
      <c r="A81" s="2">
        <v>130.85</v>
      </c>
      <c r="B81">
        <v>125.68600000000001</v>
      </c>
      <c r="C81">
        <v>0</v>
      </c>
      <c r="D81">
        <v>88.998000000000005</v>
      </c>
      <c r="E81">
        <v>0</v>
      </c>
      <c r="F81">
        <v>-329.34500000000003</v>
      </c>
      <c r="G81">
        <v>1E-3</v>
      </c>
    </row>
    <row r="82" spans="1:7">
      <c r="A82" s="2">
        <v>131.35</v>
      </c>
      <c r="B82">
        <v>109.096</v>
      </c>
      <c r="C82">
        <v>0</v>
      </c>
      <c r="D82">
        <v>69.870999999999995</v>
      </c>
      <c r="E82">
        <v>0</v>
      </c>
      <c r="F82">
        <v>-265.649</v>
      </c>
      <c r="G82">
        <v>1E-3</v>
      </c>
    </row>
    <row r="83" spans="1:7">
      <c r="A83" s="2">
        <v>131.85</v>
      </c>
      <c r="B83">
        <v>85.197000000000003</v>
      </c>
      <c r="C83">
        <v>0</v>
      </c>
      <c r="D83">
        <v>52.09</v>
      </c>
      <c r="E83">
        <v>0</v>
      </c>
      <c r="F83">
        <v>-198.43700000000001</v>
      </c>
      <c r="G83">
        <v>1E-3</v>
      </c>
    </row>
    <row r="84" spans="1:7">
      <c r="A84" s="2">
        <v>132.35</v>
      </c>
      <c r="B84">
        <v>66.956999999999994</v>
      </c>
      <c r="C84">
        <v>0</v>
      </c>
      <c r="D84">
        <v>35.917000000000002</v>
      </c>
      <c r="E84">
        <v>0</v>
      </c>
      <c r="F84">
        <v>-147.85</v>
      </c>
      <c r="G84">
        <v>1E-3</v>
      </c>
    </row>
    <row r="85" spans="1:7">
      <c r="A85" s="2">
        <v>132.85</v>
      </c>
      <c r="B85">
        <v>47.192</v>
      </c>
      <c r="C85">
        <v>0</v>
      </c>
      <c r="D85">
        <v>21.663</v>
      </c>
      <c r="E85">
        <v>0</v>
      </c>
      <c r="F85">
        <v>-101.471</v>
      </c>
      <c r="G85">
        <v>0</v>
      </c>
    </row>
    <row r="86" spans="1:7">
      <c r="A86" s="2">
        <v>133.35</v>
      </c>
      <c r="B86">
        <v>23.364000000000001</v>
      </c>
      <c r="C86">
        <v>0</v>
      </c>
      <c r="D86">
        <v>9.8260000000000005</v>
      </c>
      <c r="E86">
        <v>0</v>
      </c>
      <c r="F86">
        <v>-51.737000000000002</v>
      </c>
      <c r="G86">
        <v>0</v>
      </c>
    </row>
    <row r="87" spans="1:7">
      <c r="A87" s="2">
        <v>133.85</v>
      </c>
      <c r="B87">
        <v>1.069</v>
      </c>
      <c r="C87">
        <v>0</v>
      </c>
      <c r="D87">
        <v>1.266</v>
      </c>
      <c r="E87">
        <v>0</v>
      </c>
      <c r="F87">
        <v>-1.1779999999999999</v>
      </c>
      <c r="G8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H1" sqref="H1:H20"/>
    </sheetView>
  </sheetViews>
  <sheetFormatPr defaultRowHeight="15"/>
  <sheetData>
    <row r="1" spans="1:15">
      <c r="A1" s="2">
        <v>2.5</v>
      </c>
      <c r="B1">
        <v>3.2330000000000001</v>
      </c>
      <c r="C1">
        <v>0</v>
      </c>
      <c r="D1">
        <v>-0.72799999999999998</v>
      </c>
      <c r="E1">
        <v>0</v>
      </c>
      <c r="F1">
        <v>-8.6229999999999993</v>
      </c>
      <c r="G1">
        <v>0</v>
      </c>
      <c r="H1">
        <f>75*D1</f>
        <v>-54.6</v>
      </c>
      <c r="I1">
        <f>75*F1</f>
        <v>-646.72499999999991</v>
      </c>
      <c r="J1">
        <v>0</v>
      </c>
      <c r="K1">
        <v>0</v>
      </c>
      <c r="L1">
        <v>13.95</v>
      </c>
      <c r="M1">
        <v>-13.95</v>
      </c>
      <c r="N1">
        <v>0</v>
      </c>
      <c r="O1">
        <v>0</v>
      </c>
    </row>
    <row r="2" spans="1:15">
      <c r="A2" s="2">
        <v>7.5</v>
      </c>
      <c r="B2">
        <v>3.2229999999999999</v>
      </c>
      <c r="C2">
        <v>0</v>
      </c>
      <c r="D2">
        <v>-2.0720000000000001</v>
      </c>
      <c r="E2">
        <v>0</v>
      </c>
      <c r="F2">
        <v>-22.943999999999999</v>
      </c>
      <c r="G2">
        <v>0</v>
      </c>
      <c r="H2">
        <f t="shared" ref="H2:H20" si="0">75*D2</f>
        <v>-155.4</v>
      </c>
      <c r="I2">
        <f t="shared" ref="I2:I20" si="1">75*F2</f>
        <v>-1720.8</v>
      </c>
      <c r="J2">
        <v>5</v>
      </c>
      <c r="K2">
        <v>0</v>
      </c>
      <c r="L2">
        <v>27.359000000000002</v>
      </c>
      <c r="M2">
        <v>-27.359000000000002</v>
      </c>
      <c r="N2">
        <v>-138.14699999999999</v>
      </c>
      <c r="O2">
        <v>-346.54199999999997</v>
      </c>
    </row>
    <row r="3" spans="1:15">
      <c r="A3" s="2">
        <v>12.5</v>
      </c>
      <c r="B3">
        <v>3.214</v>
      </c>
      <c r="C3">
        <v>0</v>
      </c>
      <c r="D3">
        <v>-3.319</v>
      </c>
      <c r="E3">
        <v>0</v>
      </c>
      <c r="F3">
        <v>-43.567999999999998</v>
      </c>
      <c r="G3">
        <v>0</v>
      </c>
      <c r="H3">
        <f t="shared" si="0"/>
        <v>-248.92499999999998</v>
      </c>
      <c r="I3">
        <f t="shared" si="1"/>
        <v>-3267.6</v>
      </c>
      <c r="J3">
        <v>10</v>
      </c>
      <c r="K3">
        <v>0</v>
      </c>
      <c r="L3">
        <v>26.818999999999999</v>
      </c>
      <c r="M3">
        <v>-26.818999999999999</v>
      </c>
      <c r="N3">
        <v>-273.59399999999999</v>
      </c>
      <c r="O3">
        <v>-1377.07</v>
      </c>
    </row>
    <row r="4" spans="1:15">
      <c r="A4" s="2">
        <v>17.5</v>
      </c>
      <c r="B4">
        <v>3.206</v>
      </c>
      <c r="C4">
        <v>0</v>
      </c>
      <c r="D4">
        <v>-4.4800000000000004</v>
      </c>
      <c r="E4">
        <v>0</v>
      </c>
      <c r="F4">
        <v>-70.08</v>
      </c>
      <c r="G4">
        <v>0</v>
      </c>
      <c r="H4">
        <f t="shared" si="0"/>
        <v>-336.00000000000006</v>
      </c>
      <c r="I4">
        <f t="shared" si="1"/>
        <v>-5256</v>
      </c>
      <c r="J4">
        <v>15</v>
      </c>
      <c r="K4">
        <v>0</v>
      </c>
      <c r="L4">
        <v>26.28</v>
      </c>
      <c r="M4">
        <v>-26.28</v>
      </c>
      <c r="N4">
        <v>-406.34100000000001</v>
      </c>
      <c r="O4">
        <v>-3078.0839999999998</v>
      </c>
    </row>
    <row r="5" spans="1:15">
      <c r="A5" s="2">
        <v>22.5</v>
      </c>
      <c r="B5">
        <v>3.198</v>
      </c>
      <c r="C5">
        <v>0</v>
      </c>
      <c r="D5">
        <v>-5.569</v>
      </c>
      <c r="E5">
        <v>0</v>
      </c>
      <c r="F5">
        <v>-102.083</v>
      </c>
      <c r="G5">
        <v>0</v>
      </c>
      <c r="H5">
        <f t="shared" si="0"/>
        <v>-417.67500000000001</v>
      </c>
      <c r="I5">
        <f t="shared" si="1"/>
        <v>-7656.2249999999995</v>
      </c>
      <c r="J5">
        <v>20</v>
      </c>
      <c r="K5">
        <v>0</v>
      </c>
      <c r="L5">
        <v>25.74</v>
      </c>
      <c r="M5">
        <v>-25.74</v>
      </c>
      <c r="N5">
        <v>-536.38900000000001</v>
      </c>
      <c r="O5">
        <v>-5436.0860000000002</v>
      </c>
    </row>
    <row r="6" spans="1:15">
      <c r="A6" s="2">
        <v>27.5</v>
      </c>
      <c r="B6">
        <v>3.198</v>
      </c>
      <c r="C6">
        <v>0</v>
      </c>
      <c r="D6">
        <v>-4.96</v>
      </c>
      <c r="E6">
        <v>0</v>
      </c>
      <c r="F6">
        <v>-139.268</v>
      </c>
      <c r="G6">
        <v>0</v>
      </c>
      <c r="H6">
        <f t="shared" si="0"/>
        <v>-372</v>
      </c>
      <c r="I6">
        <f t="shared" si="1"/>
        <v>-10445.1</v>
      </c>
      <c r="J6">
        <v>25</v>
      </c>
      <c r="K6">
        <v>33.299999999999997</v>
      </c>
      <c r="L6">
        <v>25.2</v>
      </c>
      <c r="M6">
        <v>8.1</v>
      </c>
      <c r="N6">
        <v>-663.73699999999997</v>
      </c>
      <c r="O6">
        <v>-8437.5779999999995</v>
      </c>
    </row>
    <row r="7" spans="1:15">
      <c r="A7" s="2">
        <v>32.5</v>
      </c>
      <c r="B7">
        <v>3.206</v>
      </c>
      <c r="C7">
        <v>0</v>
      </c>
      <c r="D7">
        <v>-2.827</v>
      </c>
      <c r="E7">
        <v>0</v>
      </c>
      <c r="F7">
        <v>-168.19800000000001</v>
      </c>
      <c r="G7">
        <v>0</v>
      </c>
      <c r="H7">
        <f t="shared" si="0"/>
        <v>-212.02500000000001</v>
      </c>
      <c r="I7">
        <f t="shared" si="1"/>
        <v>-12614.85</v>
      </c>
      <c r="J7">
        <v>30</v>
      </c>
      <c r="K7">
        <v>62.28</v>
      </c>
      <c r="L7">
        <v>24.66</v>
      </c>
      <c r="M7">
        <v>37.619999999999997</v>
      </c>
      <c r="N7">
        <v>-466.18599999999998</v>
      </c>
      <c r="O7">
        <v>-11254.572</v>
      </c>
    </row>
    <row r="8" spans="1:15">
      <c r="A8" s="2">
        <v>37.5</v>
      </c>
      <c r="B8">
        <v>3.2120000000000002</v>
      </c>
      <c r="C8">
        <v>0</v>
      </c>
      <c r="D8">
        <v>-0.874</v>
      </c>
      <c r="E8">
        <v>0</v>
      </c>
      <c r="F8">
        <v>-185.26</v>
      </c>
      <c r="G8">
        <v>0</v>
      </c>
      <c r="H8">
        <f t="shared" si="0"/>
        <v>-65.55</v>
      </c>
      <c r="I8">
        <f t="shared" si="1"/>
        <v>-13894.5</v>
      </c>
      <c r="J8">
        <v>35</v>
      </c>
      <c r="K8">
        <v>57.96</v>
      </c>
      <c r="L8">
        <v>24.12</v>
      </c>
      <c r="M8">
        <v>33.840000000000003</v>
      </c>
      <c r="N8">
        <v>-287.53500000000003</v>
      </c>
      <c r="O8">
        <v>-13131.058999999999</v>
      </c>
    </row>
    <row r="9" spans="1:15">
      <c r="A9" s="2">
        <v>42.5</v>
      </c>
      <c r="B9">
        <v>3.218</v>
      </c>
      <c r="C9">
        <v>0</v>
      </c>
      <c r="D9">
        <v>0.88500000000000001</v>
      </c>
      <c r="E9">
        <v>0</v>
      </c>
      <c r="F9">
        <v>-191.77600000000001</v>
      </c>
      <c r="G9">
        <v>0</v>
      </c>
      <c r="H9">
        <f t="shared" si="0"/>
        <v>66.375</v>
      </c>
      <c r="I9">
        <f t="shared" si="1"/>
        <v>-14383.2</v>
      </c>
      <c r="J9">
        <v>40</v>
      </c>
      <c r="K9">
        <v>53.64</v>
      </c>
      <c r="L9">
        <v>23.58</v>
      </c>
      <c r="M9">
        <v>30.06</v>
      </c>
      <c r="N9">
        <v>-127.78400000000001</v>
      </c>
      <c r="O9">
        <v>-14161.540999999999</v>
      </c>
    </row>
    <row r="10" spans="1:15">
      <c r="A10" s="2">
        <v>47.5</v>
      </c>
      <c r="B10">
        <v>3.222</v>
      </c>
      <c r="C10">
        <v>0</v>
      </c>
      <c r="D10">
        <v>2.4390000000000001</v>
      </c>
      <c r="E10">
        <v>0</v>
      </c>
      <c r="F10">
        <v>-189.00399999999999</v>
      </c>
      <c r="G10">
        <v>0</v>
      </c>
      <c r="H10">
        <f t="shared" si="0"/>
        <v>182.92500000000001</v>
      </c>
      <c r="I10">
        <f t="shared" si="1"/>
        <v>-14175.3</v>
      </c>
      <c r="J10">
        <v>45</v>
      </c>
      <c r="K10">
        <v>49.32</v>
      </c>
      <c r="L10">
        <v>23.04</v>
      </c>
      <c r="M10">
        <v>26.28</v>
      </c>
      <c r="N10">
        <v>13.067</v>
      </c>
      <c r="O10">
        <v>-14440.519</v>
      </c>
    </row>
    <row r="11" spans="1:15">
      <c r="A11" s="2">
        <v>52.5</v>
      </c>
      <c r="B11">
        <v>3.226</v>
      </c>
      <c r="C11">
        <v>0</v>
      </c>
      <c r="D11">
        <v>3.774</v>
      </c>
      <c r="E11">
        <v>0</v>
      </c>
      <c r="F11">
        <v>-178.22</v>
      </c>
      <c r="G11">
        <v>0</v>
      </c>
      <c r="H11">
        <f t="shared" si="0"/>
        <v>283.05</v>
      </c>
      <c r="I11">
        <f t="shared" si="1"/>
        <v>-13366.5</v>
      </c>
      <c r="J11">
        <v>50</v>
      </c>
      <c r="K11">
        <v>45</v>
      </c>
      <c r="L11">
        <v>22.5</v>
      </c>
      <c r="M11">
        <v>22.5</v>
      </c>
      <c r="N11">
        <v>135.017</v>
      </c>
      <c r="O11">
        <v>-14062.495999999999</v>
      </c>
    </row>
    <row r="12" spans="1:15">
      <c r="A12" s="2">
        <v>57.5</v>
      </c>
      <c r="B12">
        <v>3.2280000000000002</v>
      </c>
      <c r="C12">
        <v>0</v>
      </c>
      <c r="D12">
        <v>4.8789999999999996</v>
      </c>
      <c r="E12">
        <v>0</v>
      </c>
      <c r="F12">
        <v>-160.85400000000001</v>
      </c>
      <c r="G12">
        <v>0</v>
      </c>
      <c r="H12">
        <f t="shared" si="0"/>
        <v>365.92499999999995</v>
      </c>
      <c r="I12">
        <f t="shared" si="1"/>
        <v>-12064.050000000001</v>
      </c>
      <c r="J12">
        <v>55</v>
      </c>
      <c r="K12">
        <v>40.68</v>
      </c>
      <c r="L12">
        <v>21.96</v>
      </c>
      <c r="M12">
        <v>18.72</v>
      </c>
      <c r="N12">
        <v>238.06700000000001</v>
      </c>
      <c r="O12">
        <v>-13121.974</v>
      </c>
    </row>
    <row r="13" spans="1:15">
      <c r="A13" s="2">
        <v>62.5</v>
      </c>
      <c r="B13">
        <v>3.2280000000000002</v>
      </c>
      <c r="C13">
        <v>0</v>
      </c>
      <c r="D13">
        <v>5.7409999999999997</v>
      </c>
      <c r="E13">
        <v>0</v>
      </c>
      <c r="F13">
        <v>-138.36500000000001</v>
      </c>
      <c r="G13">
        <v>0</v>
      </c>
      <c r="H13">
        <f t="shared" si="0"/>
        <v>430.57499999999999</v>
      </c>
      <c r="I13">
        <f t="shared" si="1"/>
        <v>-10377.375</v>
      </c>
      <c r="J13">
        <v>60</v>
      </c>
      <c r="K13">
        <v>36.36</v>
      </c>
      <c r="L13">
        <v>21.42</v>
      </c>
      <c r="M13">
        <v>14.94</v>
      </c>
      <c r="N13">
        <v>322.21600000000001</v>
      </c>
      <c r="O13">
        <v>-11713.451999999999</v>
      </c>
    </row>
    <row r="14" spans="1:15">
      <c r="A14" s="2">
        <v>67.5</v>
      </c>
      <c r="B14">
        <v>3.2269999999999999</v>
      </c>
      <c r="C14">
        <v>0</v>
      </c>
      <c r="D14">
        <v>6.3470000000000004</v>
      </c>
      <c r="E14">
        <v>0</v>
      </c>
      <c r="F14">
        <v>-112.331</v>
      </c>
      <c r="G14">
        <v>0</v>
      </c>
      <c r="H14">
        <f t="shared" si="0"/>
        <v>476.02500000000003</v>
      </c>
      <c r="I14">
        <f t="shared" si="1"/>
        <v>-8424.8250000000007</v>
      </c>
      <c r="J14">
        <v>65</v>
      </c>
      <c r="K14">
        <v>32.04</v>
      </c>
      <c r="L14">
        <v>20.88</v>
      </c>
      <c r="M14">
        <v>11.16</v>
      </c>
      <c r="N14">
        <v>387.46499999999997</v>
      </c>
      <c r="O14">
        <v>-9931.4349999999995</v>
      </c>
    </row>
    <row r="15" spans="1:15">
      <c r="A15" s="2">
        <v>72.5</v>
      </c>
      <c r="B15">
        <v>3.2240000000000002</v>
      </c>
      <c r="C15">
        <v>0</v>
      </c>
      <c r="D15">
        <v>6.6829999999999998</v>
      </c>
      <c r="E15">
        <v>0</v>
      </c>
      <c r="F15">
        <v>-84.32</v>
      </c>
      <c r="G15">
        <v>0</v>
      </c>
      <c r="H15">
        <f t="shared" si="0"/>
        <v>501.22499999999997</v>
      </c>
      <c r="I15">
        <f t="shared" si="1"/>
        <v>-6323.9999999999991</v>
      </c>
      <c r="J15">
        <v>70</v>
      </c>
      <c r="K15">
        <v>27.72</v>
      </c>
      <c r="L15">
        <v>20.34</v>
      </c>
      <c r="M15">
        <v>7.38</v>
      </c>
      <c r="N15">
        <v>433.81400000000002</v>
      </c>
      <c r="O15">
        <v>-7870.4219999999996</v>
      </c>
    </row>
    <row r="16" spans="1:15">
      <c r="A16" s="2">
        <v>77.5</v>
      </c>
      <c r="B16">
        <v>3.2170000000000001</v>
      </c>
      <c r="C16">
        <v>0</v>
      </c>
      <c r="D16">
        <v>6.181</v>
      </c>
      <c r="E16">
        <v>0</v>
      </c>
      <c r="F16">
        <v>-56.783999999999999</v>
      </c>
      <c r="G16">
        <v>0</v>
      </c>
      <c r="H16">
        <f t="shared" si="0"/>
        <v>463.57499999999999</v>
      </c>
      <c r="I16">
        <f t="shared" si="1"/>
        <v>-4258.8</v>
      </c>
      <c r="J16">
        <v>75</v>
      </c>
      <c r="K16">
        <v>11.7</v>
      </c>
      <c r="L16">
        <v>19.8</v>
      </c>
      <c r="M16">
        <v>-8.1</v>
      </c>
      <c r="N16">
        <v>461.26299999999998</v>
      </c>
      <c r="O16">
        <v>-5624.9170000000004</v>
      </c>
    </row>
    <row r="17" spans="1:15">
      <c r="A17" s="2">
        <v>82.5</v>
      </c>
      <c r="B17">
        <v>3.2050000000000001</v>
      </c>
      <c r="C17">
        <v>0</v>
      </c>
      <c r="D17">
        <v>4.9880000000000004</v>
      </c>
      <c r="E17">
        <v>0</v>
      </c>
      <c r="F17">
        <v>-33.997999999999998</v>
      </c>
      <c r="G17">
        <v>0</v>
      </c>
      <c r="H17">
        <f t="shared" si="0"/>
        <v>374.1</v>
      </c>
      <c r="I17">
        <f t="shared" si="1"/>
        <v>-2549.85</v>
      </c>
      <c r="J17">
        <v>80</v>
      </c>
      <c r="K17">
        <v>0</v>
      </c>
      <c r="L17">
        <v>19.260000000000002</v>
      </c>
      <c r="M17">
        <v>-19.260000000000002</v>
      </c>
      <c r="N17">
        <v>363.61099999999999</v>
      </c>
      <c r="O17">
        <v>-3563.91</v>
      </c>
    </row>
    <row r="18" spans="1:15">
      <c r="A18" s="2">
        <v>87.5</v>
      </c>
      <c r="B18">
        <v>3.1930000000000001</v>
      </c>
      <c r="C18">
        <v>0</v>
      </c>
      <c r="D18">
        <v>3.7040000000000002</v>
      </c>
      <c r="E18">
        <v>0</v>
      </c>
      <c r="F18">
        <v>-17.265999999999998</v>
      </c>
      <c r="G18">
        <v>0</v>
      </c>
      <c r="H18">
        <f t="shared" si="0"/>
        <v>277.8</v>
      </c>
      <c r="I18">
        <f t="shared" si="1"/>
        <v>-1294.9499999999998</v>
      </c>
      <c r="J18">
        <v>85</v>
      </c>
      <c r="K18">
        <v>0</v>
      </c>
      <c r="L18">
        <v>18.72</v>
      </c>
      <c r="M18">
        <v>-18.72</v>
      </c>
      <c r="N18">
        <v>268.65899999999999</v>
      </c>
      <c r="O18">
        <v>-1984.413</v>
      </c>
    </row>
    <row r="19" spans="1:15">
      <c r="A19" s="2">
        <v>92.5</v>
      </c>
      <c r="B19">
        <v>3.1789999999999998</v>
      </c>
      <c r="C19">
        <v>0</v>
      </c>
      <c r="D19">
        <v>2.3180000000000001</v>
      </c>
      <c r="E19">
        <v>0</v>
      </c>
      <c r="F19">
        <v>-7.0759999999999996</v>
      </c>
      <c r="G19">
        <v>0</v>
      </c>
      <c r="H19">
        <f t="shared" si="0"/>
        <v>173.85</v>
      </c>
      <c r="I19">
        <f t="shared" si="1"/>
        <v>-530.69999999999993</v>
      </c>
      <c r="J19">
        <v>90</v>
      </c>
      <c r="K19">
        <v>0</v>
      </c>
      <c r="L19">
        <v>18.181000000000001</v>
      </c>
      <c r="M19">
        <v>-18.181000000000001</v>
      </c>
      <c r="N19">
        <v>176.40600000000001</v>
      </c>
      <c r="O19">
        <v>-872.928</v>
      </c>
    </row>
    <row r="20" spans="1:15">
      <c r="A20" s="2">
        <v>97.5</v>
      </c>
      <c r="B20">
        <v>3.1640000000000001</v>
      </c>
      <c r="C20">
        <v>0</v>
      </c>
      <c r="D20">
        <v>0.81499999999999995</v>
      </c>
      <c r="E20">
        <v>0</v>
      </c>
      <c r="F20">
        <v>-3.956</v>
      </c>
      <c r="G20">
        <v>0</v>
      </c>
      <c r="H20">
        <f t="shared" si="0"/>
        <v>61.124999999999993</v>
      </c>
      <c r="I20">
        <f t="shared" si="1"/>
        <v>-296.7</v>
      </c>
      <c r="J20">
        <v>95</v>
      </c>
      <c r="K20">
        <v>0</v>
      </c>
      <c r="L20">
        <v>17.640999999999998</v>
      </c>
      <c r="M20">
        <v>-17.640999999999998</v>
      </c>
      <c r="N20">
        <v>86.852999999999994</v>
      </c>
      <c r="O20">
        <v>-215.95599999999999</v>
      </c>
    </row>
    <row r="21" spans="1:15">
      <c r="J21">
        <v>100</v>
      </c>
      <c r="K21">
        <v>0</v>
      </c>
      <c r="L21">
        <v>8.5500000000000007</v>
      </c>
      <c r="M21">
        <v>-8.5500000000000007</v>
      </c>
      <c r="N21">
        <v>0</v>
      </c>
      <c r="O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constant weight barge</vt:lpstr>
      <vt:lpstr>oural</vt:lpstr>
      <vt:lpstr>oual wave length 135</vt:lpstr>
      <vt:lpstr>non constant weight barge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2022-06-02T14:55:07Z</dcterms:modified>
</cp:coreProperties>
</file>