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5" i="1" l="1"/>
  <c r="I25" i="1"/>
  <c r="F25" i="1"/>
  <c r="I24" i="1"/>
  <c r="J24" i="1" s="1"/>
  <c r="F24" i="1"/>
  <c r="I16" i="1"/>
  <c r="J16" i="1" s="1"/>
  <c r="F16" i="1"/>
  <c r="I8" i="1"/>
  <c r="J8" i="1" s="1"/>
  <c r="F8" i="1"/>
  <c r="I31" i="1"/>
  <c r="J31" i="1" s="1"/>
  <c r="F31" i="1"/>
  <c r="I4" i="1"/>
  <c r="I5" i="1"/>
  <c r="I6" i="1"/>
  <c r="I7" i="1"/>
  <c r="I9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F20" i="1" l="1"/>
  <c r="J20" i="1"/>
  <c r="F18" i="1"/>
  <c r="J18" i="1"/>
  <c r="F14" i="1"/>
  <c r="J14" i="1"/>
  <c r="F21" i="1"/>
  <c r="J21" i="1"/>
  <c r="J23" i="1"/>
  <c r="F23" i="1"/>
  <c r="F3" i="1"/>
  <c r="I3" i="1"/>
  <c r="J3" i="1" s="1"/>
  <c r="J5" i="1"/>
  <c r="J6" i="1"/>
  <c r="J7" i="1"/>
  <c r="J9" i="1"/>
  <c r="J10" i="1"/>
  <c r="J11" i="1"/>
  <c r="J12" i="1"/>
  <c r="J13" i="1"/>
  <c r="J15" i="1"/>
  <c r="J17" i="1"/>
  <c r="J19" i="1"/>
  <c r="J22" i="1"/>
  <c r="F5" i="1"/>
  <c r="F6" i="1"/>
  <c r="F7" i="1"/>
  <c r="F9" i="1"/>
  <c r="F10" i="1"/>
  <c r="F11" i="1"/>
  <c r="F12" i="1"/>
  <c r="F13" i="1"/>
  <c r="F15" i="1"/>
  <c r="F17" i="1"/>
  <c r="F19" i="1"/>
  <c r="F22" i="1"/>
  <c r="J4" i="1"/>
  <c r="F4" i="1"/>
  <c r="J28" i="1" l="1"/>
  <c r="J29" i="1" l="1"/>
  <c r="J33" i="1"/>
  <c r="J34" i="1" s="1"/>
</calcChain>
</file>

<file path=xl/sharedStrings.xml><?xml version="1.0" encoding="utf-8"?>
<sst xmlns="http://schemas.openxmlformats.org/spreadsheetml/2006/main" count="65" uniqueCount="43">
  <si>
    <t>Naam</t>
  </si>
  <si>
    <t>#Aantal</t>
  </si>
  <si>
    <t>Prijs ex.Btw</t>
  </si>
  <si>
    <t>Prijs inc. Btw</t>
  </si>
  <si>
    <t>Website</t>
  </si>
  <si>
    <t>Nummer</t>
  </si>
  <si>
    <t>LM 386N-1</t>
  </si>
  <si>
    <t>Condensator 330 micro Elec</t>
  </si>
  <si>
    <t>Condensator 1 micro elec</t>
  </si>
  <si>
    <t>Condensator 220 micro elec</t>
  </si>
  <si>
    <t>Batterijhouder</t>
  </si>
  <si>
    <t>Voordeelpack aantal</t>
  </si>
  <si>
    <t>Luidspreker</t>
  </si>
  <si>
    <t>4,7k Ohm</t>
  </si>
  <si>
    <t>1K Ohm</t>
  </si>
  <si>
    <t>100 Ohm</t>
  </si>
  <si>
    <t>560 Ohm</t>
  </si>
  <si>
    <t>10 Ohm</t>
  </si>
  <si>
    <t>Condensator 100 nF</t>
  </si>
  <si>
    <t>Farnell</t>
  </si>
  <si>
    <t>Prijs/stuck</t>
  </si>
  <si>
    <t>Prijs tot Ex. Btw</t>
  </si>
  <si>
    <t>Prijs tot Inc. Btw</t>
  </si>
  <si>
    <t>BC 547B</t>
  </si>
  <si>
    <t>Totaal</t>
  </si>
  <si>
    <t>Eurocircuit</t>
  </si>
  <si>
    <t>PCB bord</t>
  </si>
  <si>
    <t>Condensator 47nF</t>
  </si>
  <si>
    <t>Omkisting</t>
  </si>
  <si>
    <t>Fablab</t>
  </si>
  <si>
    <t>Led</t>
  </si>
  <si>
    <t>680 Ohm</t>
  </si>
  <si>
    <t>Switch</t>
  </si>
  <si>
    <t>Jack Jack 3,5mm stereo</t>
  </si>
  <si>
    <t>Jack connector  switchcraft</t>
  </si>
  <si>
    <t>Potentiometer alps</t>
  </si>
  <si>
    <t>Rsonline</t>
  </si>
  <si>
    <t>729-3650</t>
  </si>
  <si>
    <t>Schroeven (niet zelftappend)</t>
  </si>
  <si>
    <t>Screw Terminal</t>
  </si>
  <si>
    <t>75*60</t>
  </si>
  <si>
    <t>Totaal p.p</t>
  </si>
  <si>
    <t>Bestellen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</si>
</sst>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zoomScaleNormal="100" workbookViewId="0">
      <selection activeCell="L31" sqref="L31"/>
    </sheetView>
  </sheetViews>
  <sheetFormatPr defaultRowHeight="15" x14ac:dyDescent="0.25"/>
  <cols>
    <col min="1" max="1" width="30" customWidth="1"/>
    <col min="2" max="2" width="17.85546875" customWidth="1"/>
    <col min="3" max="3" width="16.5703125" customWidth="1"/>
    <col min="4" max="4" width="17.7109375" customWidth="1"/>
    <col min="5" max="5" width="15.5703125" customWidth="1"/>
    <col min="6" max="6" width="13" customWidth="1"/>
    <col min="7" max="7" width="19.42578125" customWidth="1"/>
    <col min="8" max="8" width="18.85546875" customWidth="1"/>
    <col min="9" max="9" width="20" customWidth="1"/>
    <col min="10" max="10" width="22.4257812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11</v>
      </c>
      <c r="H1" t="s">
        <v>20</v>
      </c>
      <c r="I1" t="s">
        <v>21</v>
      </c>
      <c r="J1" t="s">
        <v>22</v>
      </c>
      <c r="L1" s="3" t="s">
        <v>42</v>
      </c>
      <c r="M1" s="4"/>
    </row>
    <row r="2" spans="1:13" x14ac:dyDescent="0.25">
      <c r="L2" s="5"/>
      <c r="M2" s="6"/>
    </row>
    <row r="3" spans="1:13" x14ac:dyDescent="0.25">
      <c r="A3" t="s">
        <v>7</v>
      </c>
      <c r="B3" t="s">
        <v>19</v>
      </c>
      <c r="C3">
        <v>1834118</v>
      </c>
      <c r="D3">
        <v>10</v>
      </c>
      <c r="E3">
        <v>0.106</v>
      </c>
      <c r="F3">
        <f>E3*1.21</f>
        <v>0.12825999999999999</v>
      </c>
      <c r="G3">
        <v>50</v>
      </c>
      <c r="H3">
        <v>0.106</v>
      </c>
      <c r="I3">
        <f>H3*G3</f>
        <v>5.3</v>
      </c>
      <c r="J3">
        <f>I3*1.21</f>
        <v>6.4129999999999994</v>
      </c>
      <c r="L3" s="5">
        <v>1834118</v>
      </c>
      <c r="M3" s="6">
        <v>20</v>
      </c>
    </row>
    <row r="4" spans="1:13" x14ac:dyDescent="0.25">
      <c r="A4" t="s">
        <v>6</v>
      </c>
      <c r="B4" t="s">
        <v>19</v>
      </c>
      <c r="C4">
        <v>9488359</v>
      </c>
      <c r="D4">
        <v>1</v>
      </c>
      <c r="E4">
        <v>77</v>
      </c>
      <c r="F4">
        <f>E4*1.21</f>
        <v>93.17</v>
      </c>
      <c r="G4">
        <v>50</v>
      </c>
      <c r="H4">
        <v>0.71</v>
      </c>
      <c r="I4">
        <f t="shared" ref="I4:I33" si="0">H4*G4</f>
        <v>35.5</v>
      </c>
      <c r="J4">
        <f>I4*1.21</f>
        <v>42.954999999999998</v>
      </c>
      <c r="L4" s="5">
        <v>9488359</v>
      </c>
      <c r="M4" s="6">
        <v>20</v>
      </c>
    </row>
    <row r="5" spans="1:13" x14ac:dyDescent="0.25">
      <c r="A5" t="s">
        <v>23</v>
      </c>
      <c r="B5" t="s">
        <v>19</v>
      </c>
      <c r="C5">
        <v>1574381</v>
      </c>
      <c r="D5">
        <v>1</v>
      </c>
      <c r="E5">
        <v>0.224</v>
      </c>
      <c r="F5">
        <f t="shared" ref="F5:F25" si="1">E5*1.21</f>
        <v>0.27104</v>
      </c>
      <c r="G5">
        <v>50</v>
      </c>
      <c r="H5">
        <v>0.108</v>
      </c>
      <c r="I5">
        <f t="shared" si="0"/>
        <v>5.4</v>
      </c>
      <c r="J5">
        <f t="shared" ref="J5:J23" si="2">I5*1.21</f>
        <v>6.5339999999999998</v>
      </c>
      <c r="L5" s="5">
        <v>1574381</v>
      </c>
      <c r="M5" s="6">
        <v>20</v>
      </c>
    </row>
    <row r="6" spans="1:13" x14ac:dyDescent="0.25">
      <c r="A6" t="s">
        <v>8</v>
      </c>
      <c r="B6" t="s">
        <v>19</v>
      </c>
      <c r="C6">
        <v>1236655</v>
      </c>
      <c r="D6">
        <v>5</v>
      </c>
      <c r="E6">
        <v>5.3600000000000002E-2</v>
      </c>
      <c r="F6">
        <f t="shared" si="1"/>
        <v>6.4855999999999997E-2</v>
      </c>
      <c r="G6">
        <v>50</v>
      </c>
      <c r="H6">
        <v>4.9200000000000001E-2</v>
      </c>
      <c r="I6">
        <f t="shared" si="0"/>
        <v>2.46</v>
      </c>
      <c r="J6">
        <f t="shared" si="2"/>
        <v>2.9765999999999999</v>
      </c>
      <c r="L6" s="5">
        <v>1236655</v>
      </c>
      <c r="M6" s="6">
        <v>20</v>
      </c>
    </row>
    <row r="7" spans="1:13" x14ac:dyDescent="0.25">
      <c r="A7" t="s">
        <v>9</v>
      </c>
      <c r="B7" t="s">
        <v>19</v>
      </c>
      <c r="C7">
        <v>1834117</v>
      </c>
      <c r="D7">
        <v>10</v>
      </c>
      <c r="E7">
        <v>9.3200000000000005E-2</v>
      </c>
      <c r="F7">
        <f t="shared" si="1"/>
        <v>0.112772</v>
      </c>
      <c r="G7">
        <v>50</v>
      </c>
      <c r="H7">
        <v>9.3200000000000005E-2</v>
      </c>
      <c r="I7">
        <f t="shared" si="0"/>
        <v>4.66</v>
      </c>
      <c r="J7">
        <f t="shared" si="2"/>
        <v>5.6386000000000003</v>
      </c>
      <c r="L7" s="5">
        <v>1834117</v>
      </c>
      <c r="M7" s="6">
        <v>20</v>
      </c>
    </row>
    <row r="8" spans="1:13" x14ac:dyDescent="0.25">
      <c r="A8" t="s">
        <v>34</v>
      </c>
      <c r="B8" t="s">
        <v>19</v>
      </c>
      <c r="C8">
        <v>1608405</v>
      </c>
      <c r="D8">
        <v>1</v>
      </c>
      <c r="E8">
        <v>0.83199999999999996</v>
      </c>
      <c r="F8">
        <f t="shared" si="1"/>
        <v>1.0067199999999998</v>
      </c>
      <c r="G8">
        <v>50</v>
      </c>
      <c r="H8">
        <v>0.83199999999999996</v>
      </c>
      <c r="I8">
        <f>H8*G8</f>
        <v>41.6</v>
      </c>
      <c r="J8">
        <f>I8*1.21+25</f>
        <v>75.335999999999999</v>
      </c>
      <c r="L8" s="5">
        <v>1608405</v>
      </c>
      <c r="M8" s="6">
        <v>20</v>
      </c>
    </row>
    <row r="9" spans="1:13" x14ac:dyDescent="0.25">
      <c r="A9" t="s">
        <v>10</v>
      </c>
      <c r="B9" t="s">
        <v>19</v>
      </c>
      <c r="C9">
        <v>1650674</v>
      </c>
      <c r="D9">
        <v>1</v>
      </c>
      <c r="E9">
        <v>1.94</v>
      </c>
      <c r="F9">
        <f t="shared" si="1"/>
        <v>2.3473999999999999</v>
      </c>
      <c r="G9">
        <v>50</v>
      </c>
      <c r="H9">
        <v>1.35</v>
      </c>
      <c r="I9">
        <f t="shared" si="0"/>
        <v>67.5</v>
      </c>
      <c r="J9">
        <f t="shared" si="2"/>
        <v>81.674999999999997</v>
      </c>
      <c r="L9" s="5">
        <v>1650674</v>
      </c>
      <c r="M9" s="6">
        <v>20</v>
      </c>
    </row>
    <row r="10" spans="1:13" x14ac:dyDescent="0.25">
      <c r="A10" t="s">
        <v>12</v>
      </c>
      <c r="B10" t="s">
        <v>19</v>
      </c>
      <c r="C10">
        <v>5095505</v>
      </c>
      <c r="D10">
        <v>1</v>
      </c>
      <c r="E10">
        <v>10.050000000000001</v>
      </c>
      <c r="F10">
        <f t="shared" si="1"/>
        <v>12.160500000000001</v>
      </c>
      <c r="G10">
        <v>50</v>
      </c>
      <c r="H10">
        <v>8.74</v>
      </c>
      <c r="I10">
        <f t="shared" si="0"/>
        <v>437</v>
      </c>
      <c r="J10">
        <f t="shared" si="2"/>
        <v>528.77</v>
      </c>
      <c r="L10" s="5">
        <v>5095505</v>
      </c>
      <c r="M10" s="6">
        <v>20</v>
      </c>
    </row>
    <row r="11" spans="1:13" x14ac:dyDescent="0.25">
      <c r="A11" t="s">
        <v>13</v>
      </c>
      <c r="B11" t="s">
        <v>19</v>
      </c>
      <c r="C11">
        <v>2401772</v>
      </c>
      <c r="D11">
        <v>50</v>
      </c>
      <c r="E11">
        <v>1.41E-2</v>
      </c>
      <c r="F11">
        <f t="shared" si="1"/>
        <v>1.7061E-2</v>
      </c>
      <c r="G11">
        <v>50</v>
      </c>
      <c r="H11">
        <v>1.41E-2</v>
      </c>
      <c r="I11">
        <f t="shared" si="0"/>
        <v>0.70499999999999996</v>
      </c>
      <c r="J11">
        <f t="shared" si="2"/>
        <v>0.85304999999999997</v>
      </c>
      <c r="L11" s="5">
        <v>2401772</v>
      </c>
      <c r="M11" s="6">
        <v>50</v>
      </c>
    </row>
    <row r="12" spans="1:13" x14ac:dyDescent="0.25">
      <c r="A12" t="s">
        <v>14</v>
      </c>
      <c r="B12" t="s">
        <v>19</v>
      </c>
      <c r="C12">
        <v>2401753</v>
      </c>
      <c r="D12">
        <v>50</v>
      </c>
      <c r="E12">
        <v>1.41E-2</v>
      </c>
      <c r="F12">
        <f t="shared" si="1"/>
        <v>1.7061E-2</v>
      </c>
      <c r="G12">
        <v>50</v>
      </c>
      <c r="H12">
        <v>1.41E-2</v>
      </c>
      <c r="I12">
        <f t="shared" si="0"/>
        <v>0.70499999999999996</v>
      </c>
      <c r="J12">
        <f t="shared" si="2"/>
        <v>0.85304999999999997</v>
      </c>
      <c r="L12" s="5">
        <v>2401753</v>
      </c>
      <c r="M12" s="6">
        <v>50</v>
      </c>
    </row>
    <row r="13" spans="1:13" x14ac:dyDescent="0.25">
      <c r="A13" t="s">
        <v>15</v>
      </c>
      <c r="B13" t="s">
        <v>19</v>
      </c>
      <c r="C13">
        <v>2401727</v>
      </c>
      <c r="D13">
        <v>50</v>
      </c>
      <c r="E13">
        <v>1.41E-2</v>
      </c>
      <c r="F13">
        <f t="shared" si="1"/>
        <v>1.7061E-2</v>
      </c>
      <c r="G13">
        <v>50</v>
      </c>
      <c r="H13">
        <v>1.41E-2</v>
      </c>
      <c r="I13">
        <f t="shared" si="0"/>
        <v>0.70499999999999996</v>
      </c>
      <c r="J13">
        <f t="shared" si="2"/>
        <v>0.85304999999999997</v>
      </c>
      <c r="L13" s="5">
        <v>2401727</v>
      </c>
      <c r="M13" s="6">
        <v>50</v>
      </c>
    </row>
    <row r="14" spans="1:13" x14ac:dyDescent="0.25">
      <c r="A14" t="s">
        <v>30</v>
      </c>
      <c r="B14" t="s">
        <v>19</v>
      </c>
      <c r="C14">
        <v>1581220</v>
      </c>
      <c r="D14">
        <v>5</v>
      </c>
      <c r="E14">
        <v>0.10299999999999999</v>
      </c>
      <c r="F14">
        <f t="shared" si="1"/>
        <v>0.12462999999999999</v>
      </c>
      <c r="G14">
        <v>50</v>
      </c>
      <c r="H14">
        <v>0.10299999999999999</v>
      </c>
      <c r="I14">
        <f t="shared" si="0"/>
        <v>5.1499999999999995</v>
      </c>
      <c r="J14">
        <f t="shared" si="2"/>
        <v>6.2314999999999996</v>
      </c>
      <c r="L14" s="5">
        <v>1581220</v>
      </c>
      <c r="M14" s="6">
        <v>20</v>
      </c>
    </row>
    <row r="15" spans="1:13" x14ac:dyDescent="0.25">
      <c r="A15" t="s">
        <v>16</v>
      </c>
      <c r="B15" t="s">
        <v>19</v>
      </c>
      <c r="C15">
        <v>2401747</v>
      </c>
      <c r="D15">
        <v>50</v>
      </c>
      <c r="E15">
        <v>1.41E-2</v>
      </c>
      <c r="F15">
        <f t="shared" si="1"/>
        <v>1.7061E-2</v>
      </c>
      <c r="G15">
        <v>50</v>
      </c>
      <c r="H15">
        <v>1.41E-2</v>
      </c>
      <c r="I15">
        <f t="shared" si="0"/>
        <v>0.70499999999999996</v>
      </c>
      <c r="J15">
        <f t="shared" si="2"/>
        <v>0.85304999999999997</v>
      </c>
      <c r="L15" s="5">
        <v>2401747</v>
      </c>
      <c r="M15" s="6">
        <v>50</v>
      </c>
    </row>
    <row r="16" spans="1:13" x14ac:dyDescent="0.25">
      <c r="A16" t="s">
        <v>35</v>
      </c>
      <c r="B16" t="s">
        <v>36</v>
      </c>
      <c r="C16" t="s">
        <v>37</v>
      </c>
      <c r="D16">
        <v>1</v>
      </c>
      <c r="E16">
        <v>0.41</v>
      </c>
      <c r="F16">
        <f t="shared" si="1"/>
        <v>0.49609999999999993</v>
      </c>
      <c r="G16">
        <v>50</v>
      </c>
      <c r="H16">
        <v>0.4</v>
      </c>
      <c r="I16">
        <f>H16*G16</f>
        <v>20</v>
      </c>
      <c r="J16">
        <f>I16*1.21</f>
        <v>24.2</v>
      </c>
      <c r="L16" s="5"/>
      <c r="M16" s="6"/>
    </row>
    <row r="17" spans="1:13" x14ac:dyDescent="0.25">
      <c r="A17" t="s">
        <v>27</v>
      </c>
      <c r="B17" t="s">
        <v>19</v>
      </c>
      <c r="C17">
        <v>1216439</v>
      </c>
      <c r="D17">
        <v>5</v>
      </c>
      <c r="E17">
        <v>0.13400000000000001</v>
      </c>
      <c r="F17">
        <f t="shared" si="1"/>
        <v>0.16214000000000001</v>
      </c>
      <c r="G17">
        <v>50</v>
      </c>
      <c r="H17">
        <v>0.126</v>
      </c>
      <c r="I17">
        <f t="shared" si="0"/>
        <v>6.3</v>
      </c>
      <c r="J17">
        <f t="shared" si="2"/>
        <v>7.6229999999999993</v>
      </c>
      <c r="L17" s="5">
        <v>1216439</v>
      </c>
      <c r="M17" s="6">
        <v>20</v>
      </c>
    </row>
    <row r="18" spans="1:13" x14ac:dyDescent="0.25">
      <c r="A18" t="s">
        <v>31</v>
      </c>
      <c r="B18" t="s">
        <v>19</v>
      </c>
      <c r="C18">
        <v>2401749</v>
      </c>
      <c r="D18">
        <v>50</v>
      </c>
      <c r="E18">
        <v>1.4E-2</v>
      </c>
      <c r="F18">
        <f t="shared" si="1"/>
        <v>1.694E-2</v>
      </c>
      <c r="G18">
        <v>50</v>
      </c>
      <c r="H18">
        <v>1.4E-2</v>
      </c>
      <c r="I18">
        <f t="shared" si="0"/>
        <v>0.70000000000000007</v>
      </c>
      <c r="J18">
        <f t="shared" si="2"/>
        <v>0.84700000000000009</v>
      </c>
      <c r="L18" s="5">
        <v>2401749</v>
      </c>
      <c r="M18" s="6">
        <v>50</v>
      </c>
    </row>
    <row r="19" spans="1:13" x14ac:dyDescent="0.25">
      <c r="A19" t="s">
        <v>17</v>
      </c>
      <c r="B19" t="s">
        <v>19</v>
      </c>
      <c r="C19">
        <v>2401700</v>
      </c>
      <c r="D19">
        <v>50</v>
      </c>
      <c r="E19">
        <v>1.4E-2</v>
      </c>
      <c r="F19">
        <f t="shared" si="1"/>
        <v>1.694E-2</v>
      </c>
      <c r="G19">
        <v>50</v>
      </c>
      <c r="H19">
        <v>1.4E-2</v>
      </c>
      <c r="I19">
        <f t="shared" si="0"/>
        <v>0.70000000000000007</v>
      </c>
      <c r="J19">
        <f t="shared" si="2"/>
        <v>0.84700000000000009</v>
      </c>
      <c r="L19" s="5">
        <v>2401700</v>
      </c>
      <c r="M19" s="6">
        <v>50</v>
      </c>
    </row>
    <row r="20" spans="1:13" x14ac:dyDescent="0.25">
      <c r="A20" t="s">
        <v>32</v>
      </c>
      <c r="B20" t="s">
        <v>19</v>
      </c>
      <c r="C20">
        <v>2435104</v>
      </c>
      <c r="D20">
        <v>1</v>
      </c>
      <c r="E20">
        <v>0.41299999999999998</v>
      </c>
      <c r="F20">
        <f t="shared" si="1"/>
        <v>0.49972999999999995</v>
      </c>
      <c r="G20">
        <v>50</v>
      </c>
      <c r="H20">
        <v>0.36299999999999999</v>
      </c>
      <c r="I20">
        <f t="shared" si="0"/>
        <v>18.149999999999999</v>
      </c>
      <c r="J20">
        <f t="shared" si="2"/>
        <v>21.961499999999997</v>
      </c>
      <c r="L20" s="5">
        <v>2435104</v>
      </c>
      <c r="M20" s="6">
        <v>20</v>
      </c>
    </row>
    <row r="21" spans="1:13" x14ac:dyDescent="0.25">
      <c r="A21" t="s">
        <v>28</v>
      </c>
      <c r="B21" t="s">
        <v>29</v>
      </c>
      <c r="D21">
        <v>50</v>
      </c>
      <c r="E21">
        <v>0</v>
      </c>
      <c r="F21">
        <f t="shared" si="1"/>
        <v>0</v>
      </c>
      <c r="G21">
        <v>50</v>
      </c>
      <c r="H21">
        <v>2</v>
      </c>
      <c r="I21">
        <f t="shared" si="0"/>
        <v>100</v>
      </c>
      <c r="J21">
        <f t="shared" si="2"/>
        <v>121</v>
      </c>
      <c r="L21" s="5"/>
      <c r="M21" s="6"/>
    </row>
    <row r="22" spans="1:13" x14ac:dyDescent="0.25">
      <c r="A22" t="s">
        <v>18</v>
      </c>
      <c r="B22" t="s">
        <v>19</v>
      </c>
      <c r="C22">
        <v>2395773</v>
      </c>
      <c r="D22">
        <v>1</v>
      </c>
      <c r="E22">
        <v>2.87E-2</v>
      </c>
      <c r="F22">
        <f t="shared" si="1"/>
        <v>3.4727000000000001E-2</v>
      </c>
      <c r="G22">
        <v>50</v>
      </c>
      <c r="H22">
        <v>2.46E-2</v>
      </c>
      <c r="I22">
        <f t="shared" si="0"/>
        <v>1.23</v>
      </c>
      <c r="J22">
        <f t="shared" si="2"/>
        <v>1.4883</v>
      </c>
      <c r="L22" s="5">
        <v>2395773</v>
      </c>
      <c r="M22" s="6">
        <v>20</v>
      </c>
    </row>
    <row r="23" spans="1:13" x14ac:dyDescent="0.25">
      <c r="A23" t="s">
        <v>26</v>
      </c>
      <c r="B23" t="s">
        <v>25</v>
      </c>
      <c r="C23" t="s">
        <v>40</v>
      </c>
      <c r="D23">
        <v>50</v>
      </c>
      <c r="E23">
        <v>4.12</v>
      </c>
      <c r="F23">
        <f t="shared" si="1"/>
        <v>4.9851999999999999</v>
      </c>
      <c r="G23">
        <v>50</v>
      </c>
      <c r="H23">
        <v>4.12</v>
      </c>
      <c r="I23">
        <f t="shared" si="0"/>
        <v>206</v>
      </c>
      <c r="J23">
        <f t="shared" si="2"/>
        <v>249.26</v>
      </c>
      <c r="L23" s="5"/>
      <c r="M23" s="6"/>
    </row>
    <row r="24" spans="1:13" x14ac:dyDescent="0.25">
      <c r="A24" t="s">
        <v>39</v>
      </c>
      <c r="B24" t="s">
        <v>19</v>
      </c>
      <c r="C24">
        <v>1792766</v>
      </c>
      <c r="D24">
        <v>1</v>
      </c>
      <c r="E24">
        <v>0.68600000000000005</v>
      </c>
      <c r="F24">
        <f t="shared" si="1"/>
        <v>0.83006000000000002</v>
      </c>
      <c r="G24">
        <v>50</v>
      </c>
      <c r="H24">
        <v>0.55600000000000005</v>
      </c>
      <c r="I24">
        <f>H24*G24</f>
        <v>27.800000000000004</v>
      </c>
      <c r="J24">
        <f>I24*1.21</f>
        <v>33.638000000000005</v>
      </c>
      <c r="L24" s="5">
        <v>1792766</v>
      </c>
      <c r="M24" s="6">
        <v>20</v>
      </c>
    </row>
    <row r="25" spans="1:13" x14ac:dyDescent="0.25">
      <c r="A25" t="s">
        <v>38</v>
      </c>
      <c r="B25" t="s">
        <v>19</v>
      </c>
      <c r="C25">
        <v>1419297</v>
      </c>
      <c r="D25">
        <v>1</v>
      </c>
      <c r="E25">
        <v>2.82</v>
      </c>
      <c r="F25">
        <f t="shared" si="1"/>
        <v>3.4121999999999999</v>
      </c>
      <c r="G25">
        <v>5</v>
      </c>
      <c r="H25">
        <v>2.7</v>
      </c>
      <c r="I25">
        <f>H25*G25</f>
        <v>13.5</v>
      </c>
      <c r="J25">
        <f>I25*1.21</f>
        <v>16.335000000000001</v>
      </c>
      <c r="L25" s="7">
        <v>1419297</v>
      </c>
      <c r="M25" s="8">
        <v>20</v>
      </c>
    </row>
    <row r="26" spans="1:13" x14ac:dyDescent="0.25">
      <c r="L26" s="1"/>
    </row>
    <row r="27" spans="1:13" x14ac:dyDescent="0.25">
      <c r="A27" s="2"/>
    </row>
    <row r="28" spans="1:13" x14ac:dyDescent="0.25">
      <c r="I28" t="s">
        <v>24</v>
      </c>
      <c r="J28">
        <f>SUM(J3:J25)</f>
        <v>1237.1417000000001</v>
      </c>
    </row>
    <row r="29" spans="1:13" x14ac:dyDescent="0.25">
      <c r="I29" t="s">
        <v>41</v>
      </c>
      <c r="J29">
        <f>J28/50</f>
        <v>24.742834000000002</v>
      </c>
      <c r="L29" s="1"/>
    </row>
    <row r="31" spans="1:13" x14ac:dyDescent="0.25">
      <c r="A31" t="s">
        <v>33</v>
      </c>
      <c r="B31" t="s">
        <v>19</v>
      </c>
      <c r="C31">
        <v>4258496</v>
      </c>
      <c r="D31">
        <v>1</v>
      </c>
      <c r="E31">
        <v>1.93</v>
      </c>
      <c r="F31">
        <f>E31*1.21</f>
        <v>2.3352999999999997</v>
      </c>
      <c r="G31">
        <v>50</v>
      </c>
      <c r="H31">
        <v>1.65</v>
      </c>
      <c r="I31">
        <f>H31*G31</f>
        <v>82.5</v>
      </c>
      <c r="J31">
        <f>I31*1.21</f>
        <v>99.825000000000003</v>
      </c>
    </row>
    <row r="33" spans="9:12" x14ac:dyDescent="0.25">
      <c r="I33" t="s">
        <v>24</v>
      </c>
      <c r="J33">
        <f>J28+J31</f>
        <v>1336.9667000000002</v>
      </c>
    </row>
    <row r="34" spans="9:12" x14ac:dyDescent="0.25">
      <c r="I34" t="s">
        <v>41</v>
      </c>
      <c r="J34">
        <f>J33/50</f>
        <v>26.739334000000003</v>
      </c>
      <c r="L34" s="1"/>
    </row>
    <row r="35" spans="9:12" x14ac:dyDescent="0.25">
      <c r="L35" s="1"/>
    </row>
    <row r="36" spans="9:12" x14ac:dyDescent="0.25">
      <c r="L36" s="1"/>
    </row>
    <row r="37" spans="9:12" x14ac:dyDescent="0.25">
      <c r="L37" s="1"/>
    </row>
  </sheetData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Vaes</dc:creator>
  <cp:lastModifiedBy>Mark Vaes</cp:lastModifiedBy>
  <cp:lastPrinted>2015-01-21T14:29:44Z</cp:lastPrinted>
  <dcterms:created xsi:type="dcterms:W3CDTF">2014-08-14T09:08:44Z</dcterms:created>
  <dcterms:modified xsi:type="dcterms:W3CDTF">2015-02-06T15:26:54Z</dcterms:modified>
</cp:coreProperties>
</file>