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AUST\simpleTransportationOptModel\dataInputs\"/>
    </mc:Choice>
  </mc:AlternateContent>
  <xr:revisionPtr revIDLastSave="0" documentId="13_ncr:1_{B831E6BE-C7B2-44A8-A62E-BAFC9CF5F288}" xr6:coauthVersionLast="47" xr6:coauthVersionMax="47" xr10:uidLastSave="{00000000-0000-0000-0000-000000000000}"/>
  <bookViews>
    <workbookView xWindow="2854" yWindow="2726" windowWidth="24686" windowHeight="9454" activeTab="2" xr2:uid="{C78BB985-2909-456E-9706-1AF3A078D42E}"/>
  </bookViews>
  <sheets>
    <sheet name="systemSettings" sheetId="1" r:id="rId1"/>
    <sheet name="shipSettings" sheetId="2" r:id="rId2"/>
    <sheet name="regionDemand" sheetId="3" r:id="rId3"/>
    <sheet name="portLoca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2" i="2"/>
  <c r="C3" i="2"/>
  <c r="C4" i="2"/>
  <c r="C2" i="2"/>
  <c r="B5" i="1"/>
  <c r="B4" i="1"/>
  <c r="B9" i="1"/>
</calcChain>
</file>

<file path=xl/sharedStrings.xml><?xml version="1.0" encoding="utf-8"?>
<sst xmlns="http://schemas.openxmlformats.org/spreadsheetml/2006/main" count="45" uniqueCount="35">
  <si>
    <t>ParamName</t>
  </si>
  <si>
    <t>Value</t>
  </si>
  <si>
    <t>Unit</t>
  </si>
  <si>
    <t>Source</t>
  </si>
  <si>
    <t>Name</t>
  </si>
  <si>
    <t>capexShip</t>
  </si>
  <si>
    <t>opexFixedShip</t>
  </si>
  <si>
    <t>opexVariableShip</t>
  </si>
  <si>
    <t>bulkSize</t>
  </si>
  <si>
    <t>capexPortCapacity</t>
  </si>
  <si>
    <t>capexPortStorage</t>
  </si>
  <si>
    <t>opexFixedPortCapacity</t>
  </si>
  <si>
    <t>opexFixedPortStorage</t>
  </si>
  <si>
    <t>Region</t>
  </si>
  <si>
    <t>Time</t>
  </si>
  <si>
    <t>shipSpeed</t>
  </si>
  <si>
    <t>lifetimeShips</t>
  </si>
  <si>
    <t>discountRate</t>
  </si>
  <si>
    <t>gEY</t>
  </si>
  <si>
    <t>years</t>
  </si>
  <si>
    <t>percentage</t>
  </si>
  <si>
    <t>equivleant years</t>
  </si>
  <si>
    <t>takes into account above two values (see sheet for further details)</t>
  </si>
  <si>
    <t>TBD</t>
  </si>
  <si>
    <t>small</t>
  </si>
  <si>
    <t>medium</t>
  </si>
  <si>
    <t>large</t>
  </si>
  <si>
    <t>Region 1</t>
  </si>
  <si>
    <t>Region 2</t>
  </si>
  <si>
    <t>SK</t>
  </si>
  <si>
    <t>China</t>
  </si>
  <si>
    <t>Germany</t>
  </si>
  <si>
    <t>SAJED</t>
  </si>
  <si>
    <t>Port LOCODE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</si>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</sst>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regionDemand!$B$1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regionDemand!$B$2:$B$14</c:f>
              <c:numCache>
                <c:formatCode>General</c:formatCode>
                <c:ptCount val="13"/>
                <c:pt idx="0">
                  <c:v>-50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F-4E93-9F78-88EF76CA154B}"/>
            </c:ext>
          </c:extLst>
        </c:ser>
        <c:ser>
          <c:idx val="1"/>
          <c:order val="1"/>
          <c:tx>
            <c:strRef>
              <c:f>regionDemand!$C$1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regionDemand!$C$2:$C$14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F-4E93-9F78-88EF76CA154B}"/>
            </c:ext>
          </c:extLst>
        </c:ser>
        <c:ser>
          <c:idx val="2"/>
          <c:order val="2"/>
          <c:tx>
            <c:strRef>
              <c:f>regionDemand!$D$1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regionDemand!$D$2:$D$14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F-4E93-9F78-88EF76CA154B}"/>
            </c:ext>
          </c:extLst>
        </c:ser>
        <c:ser>
          <c:idx val="3"/>
          <c:order val="3"/>
          <c:tx>
            <c:strRef>
              <c:f>regionDemand!$E$1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regionDemand!$E$2:$E$14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F-4E93-9F78-88EF76CA1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850639"/>
        <c:axId val="2047851055"/>
      </c:barChart>
      <c:catAx>
        <c:axId val="204785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51055"/>
        <c:crosses val="autoZero"/>
        <c:auto val="1"/>
        <c:lblAlgn val="ctr"/>
        <c:lblOffset val="100"/>
        <c:noMultiLvlLbl val="0"/>
      </c:catAx>
      <c:valAx>
        <c:axId val="20478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5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0</xdr:row>
      <xdr:rowOff>48985</xdr:rowOff>
    </xdr:from>
    <xdr:to>
      <xdr:col>14</xdr:col>
      <xdr:colOff>285749</xdr:colOff>
      <xdr:row>15</xdr:row>
      <xdr:rowOff>16328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CEC32-5ECF-BC3F-70EC-8B0F0EFE3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2F97-23D3-4074-A742-2E1203EB446A}">
  <dimension ref="A1:D9"/>
  <sheetViews>
    <sheetView workbookViewId="0">
      <selection activeCell="C11" sqref="C11"/>
    </sheetView>
  </sheetViews>
  <sheetFormatPr defaultRowHeight="14.6" x14ac:dyDescent="0.4"/>
  <cols>
    <col min="1" max="1" width="19.69140625" bestFit="1" customWidth="1"/>
    <col min="2" max="2" width="11.84375" bestFit="1" customWidth="1"/>
    <col min="3" max="3" width="14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9</v>
      </c>
      <c r="B2">
        <v>5</v>
      </c>
      <c r="C2" s="2" t="s">
        <v>23</v>
      </c>
      <c r="D2" s="2" t="s">
        <v>23</v>
      </c>
    </row>
    <row r="3" spans="1:4" x14ac:dyDescent="0.4">
      <c r="A3" t="s">
        <v>10</v>
      </c>
      <c r="B3">
        <v>5</v>
      </c>
      <c r="C3" s="2" t="s">
        <v>23</v>
      </c>
      <c r="D3" s="2" t="s">
        <v>23</v>
      </c>
    </row>
    <row r="4" spans="1:4" x14ac:dyDescent="0.4">
      <c r="A4" t="s">
        <v>11</v>
      </c>
      <c r="B4">
        <f>B2*2%</f>
        <v>0.1</v>
      </c>
      <c r="C4" s="2" t="s">
        <v>23</v>
      </c>
      <c r="D4" s="2" t="s">
        <v>23</v>
      </c>
    </row>
    <row r="5" spans="1:4" x14ac:dyDescent="0.4">
      <c r="A5" t="s">
        <v>12</v>
      </c>
      <c r="B5">
        <f>B3*2%</f>
        <v>0.1</v>
      </c>
      <c r="C5" s="2" t="s">
        <v>23</v>
      </c>
      <c r="D5" s="2" t="s">
        <v>23</v>
      </c>
    </row>
    <row r="6" spans="1:4" x14ac:dyDescent="0.4">
      <c r="A6" t="s">
        <v>15</v>
      </c>
      <c r="B6">
        <v>2</v>
      </c>
      <c r="C6" s="2" t="s">
        <v>23</v>
      </c>
      <c r="D6" s="2" t="s">
        <v>23</v>
      </c>
    </row>
    <row r="7" spans="1:4" x14ac:dyDescent="0.4">
      <c r="A7" t="s">
        <v>16</v>
      </c>
      <c r="B7">
        <v>20</v>
      </c>
      <c r="C7" t="s">
        <v>19</v>
      </c>
    </row>
    <row r="8" spans="1:4" x14ac:dyDescent="0.4">
      <c r="A8" t="s">
        <v>17</v>
      </c>
      <c r="B8" s="1">
        <v>7.4999999999999997E-2</v>
      </c>
      <c r="C8" t="s">
        <v>20</v>
      </c>
    </row>
    <row r="9" spans="1:4" x14ac:dyDescent="0.4">
      <c r="A9" t="s">
        <v>18</v>
      </c>
      <c r="B9">
        <f>(POWER(1+B8,B7)-1)/(B8*POWER(1+B8,B7))</f>
        <v>10.194491359191913</v>
      </c>
      <c r="C9" t="s">
        <v>21</v>
      </c>
      <c r="D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4FF5-0F54-4C3F-A4F1-C0493AEE0C3A}">
  <dimension ref="A1:E4"/>
  <sheetViews>
    <sheetView workbookViewId="0">
      <selection activeCell="E4" sqref="E4"/>
    </sheetView>
  </sheetViews>
  <sheetFormatPr defaultRowHeight="14.6" x14ac:dyDescent="0.4"/>
  <cols>
    <col min="1" max="1" width="10.84375" bestFit="1" customWidth="1"/>
    <col min="3" max="3" width="12.69140625" bestFit="1" customWidth="1"/>
    <col min="4" max="4" width="15.07421875" bestFit="1" customWidth="1"/>
  </cols>
  <sheetData>
    <row r="1" spans="1:5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 t="s">
        <v>24</v>
      </c>
      <c r="B2">
        <v>1</v>
      </c>
      <c r="C2">
        <f>B2*5%</f>
        <v>0.05</v>
      </c>
      <c r="D2">
        <f>C2</f>
        <v>0.05</v>
      </c>
      <c r="E2">
        <v>2.5</v>
      </c>
    </row>
    <row r="3" spans="1:5" x14ac:dyDescent="0.4">
      <c r="A3" t="s">
        <v>25</v>
      </c>
      <c r="B3">
        <v>2</v>
      </c>
      <c r="C3">
        <f t="shared" ref="C3:C4" si="0">B3*5%</f>
        <v>0.1</v>
      </c>
      <c r="D3">
        <f>C3*0.5</f>
        <v>0.05</v>
      </c>
      <c r="E3">
        <v>5</v>
      </c>
    </row>
    <row r="4" spans="1:5" x14ac:dyDescent="0.4">
      <c r="A4" t="s">
        <v>26</v>
      </c>
      <c r="B4">
        <v>3</v>
      </c>
      <c r="C4">
        <f t="shared" si="0"/>
        <v>0.15000000000000002</v>
      </c>
      <c r="D4">
        <f>C4*0.5</f>
        <v>7.5000000000000011E-2</v>
      </c>
      <c r="E4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EDBE-EF1B-4D2F-B9BE-24E6D1A6D7FC}">
  <dimension ref="A1:E14"/>
  <sheetViews>
    <sheetView tabSelected="1" workbookViewId="0">
      <selection activeCell="G4" sqref="G4"/>
    </sheetView>
  </sheetViews>
  <sheetFormatPr defaultRowHeight="14.6" x14ac:dyDescent="0.4"/>
  <sheetData>
    <row r="1" spans="1:5" x14ac:dyDescent="0.4">
      <c r="A1" t="s">
        <v>14</v>
      </c>
      <c r="B1" t="s">
        <v>27</v>
      </c>
      <c r="C1" t="s">
        <v>28</v>
      </c>
      <c r="D1" t="s">
        <v>34</v>
      </c>
      <c r="E1" t="s">
        <v>34</v>
      </c>
    </row>
    <row r="2" spans="1:5" x14ac:dyDescent="0.4">
      <c r="A2">
        <v>0</v>
      </c>
      <c r="B2">
        <v>-50</v>
      </c>
      <c r="C2">
        <v>0</v>
      </c>
      <c r="D2">
        <v>0</v>
      </c>
      <c r="E2">
        <v>0</v>
      </c>
    </row>
    <row r="3" spans="1:5" x14ac:dyDescent="0.4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4">
      <c r="A4">
        <v>2</v>
      </c>
      <c r="B4">
        <v>0</v>
      </c>
      <c r="C4">
        <v>0</v>
      </c>
      <c r="D4">
        <v>1</v>
      </c>
      <c r="E4">
        <v>10</v>
      </c>
    </row>
    <row r="5" spans="1:5" x14ac:dyDescent="0.4">
      <c r="A5">
        <v>3</v>
      </c>
      <c r="B5">
        <v>0</v>
      </c>
      <c r="C5">
        <v>10</v>
      </c>
      <c r="D5">
        <v>2</v>
      </c>
      <c r="E5">
        <v>5</v>
      </c>
    </row>
    <row r="6" spans="1:5" x14ac:dyDescent="0.4">
      <c r="A6">
        <v>4</v>
      </c>
      <c r="B6">
        <v>0</v>
      </c>
      <c r="C6">
        <v>0</v>
      </c>
      <c r="D6">
        <v>3</v>
      </c>
      <c r="E6">
        <v>3</v>
      </c>
    </row>
    <row r="7" spans="1:5" x14ac:dyDescent="0.4">
      <c r="A7">
        <v>5</v>
      </c>
      <c r="B7">
        <v>0</v>
      </c>
      <c r="C7">
        <v>0</v>
      </c>
      <c r="D7">
        <v>4</v>
      </c>
      <c r="E7">
        <v>2</v>
      </c>
    </row>
    <row r="8" spans="1:5" x14ac:dyDescent="0.4">
      <c r="A8">
        <v>6</v>
      </c>
      <c r="B8">
        <v>0</v>
      </c>
      <c r="C8">
        <v>0</v>
      </c>
      <c r="D8">
        <v>3</v>
      </c>
      <c r="E8">
        <v>1</v>
      </c>
    </row>
    <row r="9" spans="1:5" x14ac:dyDescent="0.4">
      <c r="A9">
        <v>7</v>
      </c>
      <c r="B9">
        <v>0</v>
      </c>
      <c r="C9">
        <v>5</v>
      </c>
      <c r="D9">
        <v>2</v>
      </c>
      <c r="E9">
        <v>0</v>
      </c>
    </row>
    <row r="10" spans="1:5" x14ac:dyDescent="0.4">
      <c r="A10">
        <v>8</v>
      </c>
      <c r="B10">
        <v>0</v>
      </c>
      <c r="C10">
        <v>10</v>
      </c>
      <c r="D10">
        <v>1</v>
      </c>
      <c r="E10">
        <v>0</v>
      </c>
    </row>
    <row r="11" spans="1:5" x14ac:dyDescent="0.4">
      <c r="A11">
        <v>9</v>
      </c>
      <c r="B11">
        <v>0</v>
      </c>
      <c r="C11">
        <v>15</v>
      </c>
      <c r="D11">
        <v>1</v>
      </c>
      <c r="E11">
        <v>0</v>
      </c>
    </row>
    <row r="12" spans="1:5" x14ac:dyDescent="0.4">
      <c r="A12">
        <v>10</v>
      </c>
      <c r="B12">
        <v>0</v>
      </c>
      <c r="C12">
        <v>4</v>
      </c>
      <c r="D12">
        <v>0</v>
      </c>
      <c r="E12">
        <v>2</v>
      </c>
    </row>
    <row r="13" spans="1:5" x14ac:dyDescent="0.4">
      <c r="A13">
        <v>11</v>
      </c>
      <c r="B13">
        <v>0</v>
      </c>
      <c r="C13">
        <v>2</v>
      </c>
      <c r="D13">
        <v>0</v>
      </c>
      <c r="E13">
        <v>1</v>
      </c>
    </row>
    <row r="14" spans="1:5" x14ac:dyDescent="0.4">
      <c r="A14">
        <v>12</v>
      </c>
      <c r="B14">
        <v>0</v>
      </c>
      <c r="C14">
        <v>1</v>
      </c>
      <c r="D14">
        <v>1</v>
      </c>
      <c r="E14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06B1-5B96-4C6E-B252-79373BACFC7E}">
  <dimension ref="A1:B5"/>
  <sheetViews>
    <sheetView workbookViewId="0">
      <selection activeCell="E8" sqref="E8"/>
    </sheetView>
  </sheetViews>
  <sheetFormatPr defaultRowHeight="14.6" x14ac:dyDescent="0.4"/>
  <cols>
    <col min="1" max="1" width="15" bestFit="1" customWidth="1"/>
  </cols>
  <sheetData>
    <row r="1" spans="1:2" x14ac:dyDescent="0.4">
      <c r="A1" t="s">
        <v>33</v>
      </c>
      <c r="B1" t="s">
        <v>13</v>
      </c>
    </row>
    <row r="2" spans="1:2" x14ac:dyDescent="0.4">
      <c r="A2" t="s">
        <v>32</v>
      </c>
      <c r="B2">
        <v>1</v>
      </c>
    </row>
    <row r="3" spans="1:2" x14ac:dyDescent="0.4">
      <c r="A3" t="s">
        <v>29</v>
      </c>
      <c r="B3">
        <v>2</v>
      </c>
    </row>
    <row r="4" spans="1:2" x14ac:dyDescent="0.4">
      <c r="A4" t="s">
        <v>30</v>
      </c>
      <c r="B4">
        <v>3</v>
      </c>
    </row>
    <row r="5" spans="1:2" x14ac:dyDescent="0.4">
      <c r="A5" t="s">
        <v>31</v>
      </c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systemSettings</vt:lpstr>
      <vt:lpstr>shipSettings</vt:lpstr>
      <vt:lpstr>regionDemand</vt:lpstr>
      <vt:lpstr>portLocations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2022-06-14T08:31:26Z</dcterms:created>
  <dcterms:modified xsi:type="dcterms:W3CDTF">2022-07-04T08:51:04Z</dcterms:modified>
</cp:coreProperties>
</file>