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stemSettings" sheetId="1" r:id="rId4"/>
    <sheet state="visible" name="shipSettings" sheetId="2" r:id="rId5"/>
    <sheet state="visible" name="shipSettingsExplanation" sheetId="3" r:id="rId6"/>
    <sheet state="visible" name="regionDemandEurope" sheetId="4" r:id="rId7"/>
    <sheet state="visible" name="regionDemandAsia" sheetId="5" r:id="rId8"/>
    <sheet state="visible" name="regionDemandEvenSplit" sheetId="6" r:id="rId9"/>
    <sheet state="visible" name="regionDemandRandom" sheetId="7" r:id="rId10"/>
    <sheet state="visible" name="regionDemandTest" sheetId="8" r:id="rId11"/>
    <sheet state="visible" name="portLengths" sheetId="9" r:id="rId12"/>
    <sheet state="visible" name="travelDuration" sheetId="10" r:id="rId13"/>
  </sheets>
  <definedNames/>
  <calcPr/>
  <extLst>
    <ext uri="GoogleSheetsCustomDataVersion1">
      <go:sheetsCustomData xmlns:go="http://customooxmlschemas.google.com/" r:id="rId14" roundtripDataSignature="AMtx7mja6AwBpkclQAnDGXryV9LIiChWkg=="/>
    </ext>
  </extLst>
</workbook>
</file>

<file path=xl/sharedStrings.xml><?xml version="1.0" encoding="utf-8"?>
<sst xmlns="http://schemas.openxmlformats.org/spreadsheetml/2006/main" count="102" uniqueCount="44">
  <si>
    <t>ParamName</t>
  </si>
  <si>
    <t>Value</t>
  </si>
  <si>
    <t>Unit</t>
  </si>
  <si>
    <t>Source</t>
  </si>
  <si>
    <t>shipSpeed</t>
  </si>
  <si>
    <t>km per Day</t>
  </si>
  <si>
    <t>User Assumption</t>
  </si>
  <si>
    <t>lifetimeShips</t>
  </si>
  <si>
    <t>years</t>
  </si>
  <si>
    <t>discountRate</t>
  </si>
  <si>
    <t>percentage</t>
  </si>
  <si>
    <t>Name</t>
  </si>
  <si>
    <t>charterCost (USD/hired day)</t>
  </si>
  <si>
    <t>berthingFee</t>
  </si>
  <si>
    <t>fuelCost</t>
  </si>
  <si>
    <t>bulkSize</t>
  </si>
  <si>
    <t>Sources</t>
  </si>
  <si>
    <t>Small Handysize</t>
  </si>
  <si>
    <t>Optimization of green ammonia distribution systems for intercontinental energy transport - ScienceDirect</t>
  </si>
  <si>
    <t>Large Handysize</t>
  </si>
  <si>
    <t>Handymax</t>
  </si>
  <si>
    <t>Panamax</t>
  </si>
  <si>
    <t>charterCost</t>
  </si>
  <si>
    <t>Reference of ship (no impact on simulation)</t>
  </si>
  <si>
    <t>cost per hired day to charter the ship</t>
  </si>
  <si>
    <t>USD/berthing day</t>
  </si>
  <si>
    <t>USD/ocean day for running the ship-assumgin ammonia cost of $.5/kg</t>
  </si>
  <si>
    <t>DWT (Deadweight Tonneage)-how much fuel that specific ship can carry</t>
  </si>
  <si>
    <t>Methodology orignates from https://www.sciencedirect.com/science/article/pii/S2589004221008713</t>
  </si>
  <si>
    <t>Loading/unloading: 4 days/voyage</t>
  </si>
  <si>
    <t>Time</t>
  </si>
  <si>
    <t>Region 1</t>
  </si>
  <si>
    <t>Region 2</t>
  </si>
  <si>
    <t>Region 3</t>
  </si>
  <si>
    <t>Port1</t>
  </si>
  <si>
    <t>Port2</t>
  </si>
  <si>
    <t>Length (km)</t>
  </si>
  <si>
    <t>JEDDAH</t>
  </si>
  <si>
    <t>TOKYO</t>
  </si>
  <si>
    <t>SEOUL</t>
  </si>
  <si>
    <t>HAMBURG</t>
  </si>
  <si>
    <t>DAMMAM</t>
  </si>
  <si>
    <t>DUBA</t>
  </si>
  <si>
    <t>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</si>
</sst>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2" numFmtId="164" xfId="0" applyFont="1" applyNumberFormat="1"/>
    <xf borderId="0" fillId="0" fontId="2" numFmtId="165" xfId="0" applyFont="1" applyNumberFormat="1"/>
    <xf borderId="0" fillId="0" fontId="3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Hypothetical Supply and Demand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Region 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regionDemandEurope!$B$2:$B$14</c:f>
              <c:numCache/>
            </c:numRef>
          </c:val>
        </c:ser>
        <c:ser>
          <c:idx val="1"/>
          <c:order val="1"/>
          <c:tx>
            <c:v>Region 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regionDemandEurope!$C$2:$C$14</c:f>
              <c:numCache/>
            </c:numRef>
          </c:val>
        </c:ser>
        <c:ser>
          <c:idx val="2"/>
          <c:order val="2"/>
          <c:tx>
            <c:v>Region 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regionDemandEurope!$D$2:$D$14</c:f>
              <c:numCache/>
            </c:numRef>
          </c:val>
        </c:ser>
        <c:axId val="164820735"/>
        <c:axId val="338190137"/>
      </c:barChart>
      <c:catAx>
        <c:axId val="164820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Timestep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8190137"/>
      </c:catAx>
      <c:valAx>
        <c:axId val="338190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Fuel Demand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82073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Hypothetical Supply and Demand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Region 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regionDemandEvenSplit!$B$2:$B$14</c:f>
              <c:numCache/>
            </c:numRef>
          </c:val>
        </c:ser>
        <c:ser>
          <c:idx val="1"/>
          <c:order val="1"/>
          <c:tx>
            <c:v>Region 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regionDemandAsia!$C$2:$C$14</c:f>
              <c:numCache/>
            </c:numRef>
          </c:val>
        </c:ser>
        <c:ser>
          <c:idx val="2"/>
          <c:order val="2"/>
          <c:tx>
            <c:v>Region 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regionDemandAsia!$D$2:$D$14</c:f>
              <c:numCache/>
            </c:numRef>
          </c:val>
        </c:ser>
        <c:axId val="866638109"/>
        <c:axId val="333955873"/>
      </c:barChart>
      <c:catAx>
        <c:axId val="866638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Timestep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3955873"/>
      </c:catAx>
      <c:valAx>
        <c:axId val="333955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Fuel Demand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663810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Hypothetical Supply and Demand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Region 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regionDemandEvenSplit!$B$2:$B$14</c:f>
              <c:numCache/>
            </c:numRef>
          </c:val>
        </c:ser>
        <c:ser>
          <c:idx val="1"/>
          <c:order val="1"/>
          <c:tx>
            <c:v>Region 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regionDemandEvenSplit!$C$2:$C$14</c:f>
              <c:numCache/>
            </c:numRef>
          </c:val>
        </c:ser>
        <c:ser>
          <c:idx val="2"/>
          <c:order val="2"/>
          <c:tx>
            <c:v>Region 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regionDemandEvenSplit!$D$2:$D$14</c:f>
              <c:numCache/>
            </c:numRef>
          </c:val>
        </c:ser>
        <c:axId val="783243971"/>
        <c:axId val="1698432266"/>
      </c:barChart>
      <c:catAx>
        <c:axId val="783243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Timestep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98432266"/>
      </c:catAx>
      <c:valAx>
        <c:axId val="1698432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Fuel Demand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324397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Hypothetical Supply and Demand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Region 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regionDemandEvenSplit!$B$2:$B$14</c:f>
              <c:numCache/>
            </c:numRef>
          </c:val>
        </c:ser>
        <c:ser>
          <c:idx val="1"/>
          <c:order val="1"/>
          <c:tx>
            <c:v>Region 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regionDemandRandom!$C$2:$C$14</c:f>
              <c:numCache/>
            </c:numRef>
          </c:val>
        </c:ser>
        <c:ser>
          <c:idx val="2"/>
          <c:order val="2"/>
          <c:tx>
            <c:v>Region 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regionDemandRandom!$D$2:$D$14</c:f>
              <c:numCache/>
            </c:numRef>
          </c:val>
        </c:ser>
        <c:axId val="737692019"/>
        <c:axId val="1664909869"/>
      </c:barChart>
      <c:catAx>
        <c:axId val="737692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Timestep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4909869"/>
      </c:catAx>
      <c:valAx>
        <c:axId val="1664909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Fuel Demand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769201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1</xdr:row>
      <xdr:rowOff>19050</xdr:rowOff>
    </xdr:from>
    <xdr:ext cx="4067175" cy="2676525"/>
    <xdr:graphicFrame>
      <xdr:nvGraphicFramePr>
        <xdr:cNvPr id="60475684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2</xdr:row>
      <xdr:rowOff>0</xdr:rowOff>
    </xdr:from>
    <xdr:ext cx="4067175" cy="2676525"/>
    <xdr:graphicFrame>
      <xdr:nvGraphicFramePr>
        <xdr:cNvPr id="15213394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1</xdr:row>
      <xdr:rowOff>19050</xdr:rowOff>
    </xdr:from>
    <xdr:ext cx="4067175" cy="2676525"/>
    <xdr:graphicFrame>
      <xdr:nvGraphicFramePr>
        <xdr:cNvPr id="45880526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266700</xdr:colOff>
      <xdr:row>0</xdr:row>
      <xdr:rowOff>152400</xdr:rowOff>
    </xdr:from>
    <xdr:ext cx="4067175" cy="2686050"/>
    <xdr:graphicFrame>
      <xdr:nvGraphicFramePr>
        <xdr:cNvPr id="65003945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iencedirect.com/science/article/pii/S2589004221008713" TargetMode="External"/><Relationship Id="rId2" Type="http://schemas.openxmlformats.org/officeDocument/2006/relationships/hyperlink" Target="https://www.sciencedirect.com/science/article/pii/S2589004221008713" TargetMode="External"/><Relationship Id="rId3" Type="http://schemas.openxmlformats.org/officeDocument/2006/relationships/hyperlink" Target="https://www.sciencedirect.com/science/article/pii/S2589004221008713" TargetMode="External"/><Relationship Id="rId4" Type="http://schemas.openxmlformats.org/officeDocument/2006/relationships/hyperlink" Target="https://www.sciencedirect.com/science/article/pii/S2589004221008713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1.86"/>
    <col customWidth="1" min="3" max="3" width="14.29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1" t="s">
        <v>4</v>
      </c>
      <c r="B2" s="1">
        <f>16*24</f>
        <v>384</v>
      </c>
      <c r="C2" s="1" t="s">
        <v>5</v>
      </c>
      <c r="D2" s="1" t="s">
        <v>6</v>
      </c>
    </row>
    <row r="3" ht="14.25" customHeight="1">
      <c r="A3" s="1" t="s">
        <v>7</v>
      </c>
      <c r="B3" s="2">
        <v>30.0</v>
      </c>
      <c r="C3" s="1" t="s">
        <v>8</v>
      </c>
      <c r="D3" s="1" t="s">
        <v>6</v>
      </c>
    </row>
    <row r="4" ht="14.25" customHeight="1">
      <c r="A4" s="2" t="s">
        <v>9</v>
      </c>
      <c r="B4" s="3">
        <v>0.07</v>
      </c>
      <c r="C4" s="1" t="s">
        <v>10</v>
      </c>
      <c r="D4" s="1" t="s">
        <v>6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0"/>
    <col customWidth="1" min="2" max="26" width="8.71"/>
  </cols>
  <sheetData>
    <row r="1" ht="14.25" customHeight="1">
      <c r="A1" s="1" t="s">
        <v>34</v>
      </c>
      <c r="B1" s="1" t="s">
        <v>35</v>
      </c>
      <c r="C1" s="2" t="s">
        <v>43</v>
      </c>
    </row>
    <row r="2" ht="14.25" customHeight="1">
      <c r="A2" s="1" t="s">
        <v>37</v>
      </c>
      <c r="B2" s="1" t="s">
        <v>38</v>
      </c>
      <c r="C2" s="2">
        <v>22.0</v>
      </c>
    </row>
    <row r="3" ht="14.25" customHeight="1">
      <c r="A3" s="1" t="s">
        <v>37</v>
      </c>
      <c r="B3" s="1" t="s">
        <v>39</v>
      </c>
      <c r="C3" s="2">
        <v>21.0</v>
      </c>
    </row>
    <row r="4" ht="14.25" customHeight="1">
      <c r="A4" s="1" t="s">
        <v>37</v>
      </c>
      <c r="B4" s="1" t="s">
        <v>40</v>
      </c>
      <c r="C4" s="2">
        <v>13.0</v>
      </c>
    </row>
    <row r="5" ht="14.25" customHeight="1">
      <c r="A5" s="1" t="s">
        <v>41</v>
      </c>
      <c r="B5" s="1" t="s">
        <v>38</v>
      </c>
      <c r="C5" s="2">
        <v>21.0</v>
      </c>
    </row>
    <row r="6" ht="14.25" customHeight="1">
      <c r="A6" s="1" t="s">
        <v>41</v>
      </c>
      <c r="B6" s="1" t="s">
        <v>39</v>
      </c>
      <c r="C6" s="2">
        <v>20.0</v>
      </c>
    </row>
    <row r="7" ht="14.25" customHeight="1">
      <c r="A7" s="1" t="s">
        <v>41</v>
      </c>
      <c r="B7" s="1" t="s">
        <v>40</v>
      </c>
      <c r="C7" s="2">
        <v>20.0</v>
      </c>
    </row>
    <row r="8" ht="14.25" customHeight="1">
      <c r="A8" s="1" t="s">
        <v>42</v>
      </c>
      <c r="B8" s="1" t="s">
        <v>38</v>
      </c>
      <c r="C8" s="2">
        <v>24.0</v>
      </c>
    </row>
    <row r="9" ht="14.25" customHeight="1">
      <c r="A9" s="1" t="s">
        <v>42</v>
      </c>
      <c r="B9" s="1" t="s">
        <v>39</v>
      </c>
      <c r="C9" s="2">
        <v>23.0</v>
      </c>
    </row>
    <row r="10" ht="14.25" customHeight="1">
      <c r="A10" s="1" t="s">
        <v>42</v>
      </c>
      <c r="B10" s="1" t="s">
        <v>40</v>
      </c>
      <c r="C10" s="2">
        <v>12.0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25.14"/>
    <col customWidth="1" min="3" max="3" width="13.0"/>
    <col customWidth="1" min="4" max="4" width="15.29"/>
    <col customWidth="1" min="5" max="5" width="14.71"/>
    <col customWidth="1" min="6" max="26" width="8.71"/>
  </cols>
  <sheetData>
    <row r="1" ht="14.25" customHeight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ht="14.25" customHeight="1">
      <c r="A2" s="1" t="s">
        <v>17</v>
      </c>
      <c r="B2" s="4">
        <v>31071.0</v>
      </c>
      <c r="C2" s="4">
        <v>32500.0</v>
      </c>
      <c r="D2" s="4">
        <f>29*1000*0.3</f>
        <v>8700</v>
      </c>
      <c r="E2" s="5">
        <f>11568*1016</f>
        <v>11753088</v>
      </c>
      <c r="F2" s="6" t="s">
        <v>18</v>
      </c>
    </row>
    <row r="3" ht="14.25" customHeight="1">
      <c r="A3" s="1" t="s">
        <v>19</v>
      </c>
      <c r="B3" s="4">
        <v>44455.0</v>
      </c>
      <c r="C3" s="4">
        <v>63132.0</v>
      </c>
      <c r="D3" s="4">
        <f>40*1000*0.3</f>
        <v>12000</v>
      </c>
      <c r="E3" s="5">
        <f>27834*1016</f>
        <v>28279344</v>
      </c>
      <c r="F3" s="6" t="s">
        <v>18</v>
      </c>
    </row>
    <row r="4" ht="14.25" customHeight="1">
      <c r="A4" s="1" t="s">
        <v>20</v>
      </c>
      <c r="B4" s="4">
        <v>66025.0</v>
      </c>
      <c r="C4" s="4">
        <v>112500.0</v>
      </c>
      <c r="D4" s="4">
        <f>52*1000*0.3</f>
        <v>15600</v>
      </c>
      <c r="E4" s="5">
        <f>54049*1016</f>
        <v>54913784</v>
      </c>
      <c r="F4" s="6" t="s">
        <v>18</v>
      </c>
    </row>
    <row r="5" ht="14.25" customHeight="1">
      <c r="A5" s="1" t="s">
        <v>21</v>
      </c>
      <c r="B5" s="4">
        <v>97096.0</v>
      </c>
      <c r="C5" s="4">
        <v>150000.0</v>
      </c>
      <c r="D5" s="4">
        <f>75*1000*0.3</f>
        <v>22500</v>
      </c>
      <c r="E5" s="5">
        <f>82618*1016</f>
        <v>83939888</v>
      </c>
      <c r="F5" s="6" t="s">
        <v>18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hyperlinks>
    <hyperlink r:id="rId1" ref="F2"/>
    <hyperlink r:id="rId2" ref="F3"/>
    <hyperlink r:id="rId3" ref="F4"/>
    <hyperlink r:id="rId4" ref="F5"/>
  </hyperlinks>
  <printOptions/>
  <pageMargins bottom="0.75" footer="0.0" header="0.0" left="0.7" right="0.7" top="0.75"/>
  <pageSetup orientation="landscape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0"/>
    <col customWidth="1" min="2" max="2" width="31.29"/>
    <col customWidth="1" min="3" max="3" width="25.29"/>
    <col customWidth="1" min="4" max="4" width="30.29"/>
    <col customWidth="1" min="5" max="5" width="60.57"/>
    <col customWidth="1" min="6" max="26" width="8.71"/>
  </cols>
  <sheetData>
    <row r="1" ht="14.25" customHeight="1">
      <c r="A1" s="1" t="s">
        <v>11</v>
      </c>
      <c r="B1" s="1" t="s">
        <v>22</v>
      </c>
      <c r="C1" s="1" t="s">
        <v>13</v>
      </c>
      <c r="D1" s="1" t="s">
        <v>14</v>
      </c>
      <c r="E1" s="1" t="s">
        <v>15</v>
      </c>
      <c r="F1" s="1" t="s">
        <v>16</v>
      </c>
    </row>
    <row r="2" ht="14.25" customHeight="1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</row>
    <row r="3" ht="14.25" customHeight="1">
      <c r="C3" s="1" t="s">
        <v>29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30</v>
      </c>
      <c r="B1" s="1" t="s">
        <v>31</v>
      </c>
      <c r="C1" s="1" t="s">
        <v>32</v>
      </c>
      <c r="D1" s="1" t="s">
        <v>33</v>
      </c>
    </row>
    <row r="2" ht="14.25" customHeight="1">
      <c r="A2" s="1">
        <v>0.0</v>
      </c>
      <c r="B2" s="1">
        <v>-1.0</v>
      </c>
      <c r="C2" s="2">
        <v>1.0</v>
      </c>
      <c r="D2" s="1">
        <v>0.0</v>
      </c>
    </row>
    <row r="3" ht="14.25" customHeight="1">
      <c r="A3" s="1">
        <v>1.0</v>
      </c>
      <c r="B3" s="1">
        <v>-1.0</v>
      </c>
      <c r="C3" s="1">
        <v>1.0</v>
      </c>
      <c r="D3" s="1">
        <v>0.0</v>
      </c>
    </row>
    <row r="4" ht="14.25" customHeight="1">
      <c r="A4" s="1">
        <v>2.0</v>
      </c>
      <c r="B4" s="1">
        <v>-1.0</v>
      </c>
      <c r="C4" s="1">
        <v>1.0</v>
      </c>
      <c r="D4" s="1">
        <v>0.0</v>
      </c>
    </row>
    <row r="5" ht="14.25" customHeight="1">
      <c r="A5" s="1">
        <v>3.0</v>
      </c>
      <c r="B5" s="1">
        <v>-1.0</v>
      </c>
      <c r="C5" s="1">
        <v>1.0</v>
      </c>
      <c r="D5" s="1">
        <v>0.0</v>
      </c>
    </row>
    <row r="6" ht="14.25" customHeight="1">
      <c r="A6" s="1">
        <v>4.0</v>
      </c>
      <c r="B6" s="1">
        <v>-1.0</v>
      </c>
      <c r="C6" s="1">
        <v>1.0</v>
      </c>
      <c r="D6" s="1">
        <v>0.0</v>
      </c>
    </row>
    <row r="7" ht="14.25" customHeight="1">
      <c r="A7" s="1">
        <v>5.0</v>
      </c>
      <c r="B7" s="1">
        <v>-1.0</v>
      </c>
      <c r="C7" s="1">
        <v>1.0</v>
      </c>
      <c r="D7" s="1">
        <v>0.0</v>
      </c>
    </row>
    <row r="8" ht="14.25" customHeight="1">
      <c r="A8" s="1">
        <v>6.0</v>
      </c>
      <c r="B8" s="1">
        <v>-1.0</v>
      </c>
      <c r="C8" s="1">
        <v>1.0</v>
      </c>
      <c r="D8" s="1">
        <v>0.0</v>
      </c>
    </row>
    <row r="9" ht="14.25" customHeight="1">
      <c r="A9" s="1">
        <v>7.0</v>
      </c>
      <c r="B9" s="1">
        <v>-1.0</v>
      </c>
      <c r="C9" s="1">
        <v>1.0</v>
      </c>
      <c r="D9" s="1">
        <v>0.0</v>
      </c>
    </row>
    <row r="10" ht="14.25" customHeight="1">
      <c r="A10" s="1">
        <v>8.0</v>
      </c>
      <c r="B10" s="1">
        <v>-1.0</v>
      </c>
      <c r="C10" s="1">
        <v>1.0</v>
      </c>
      <c r="D10" s="1">
        <v>0.0</v>
      </c>
    </row>
    <row r="11" ht="14.25" customHeight="1">
      <c r="A11" s="1">
        <v>9.0</v>
      </c>
      <c r="B11" s="1">
        <v>-1.0</v>
      </c>
      <c r="C11" s="1">
        <v>1.0</v>
      </c>
      <c r="D11" s="1">
        <v>0.0</v>
      </c>
    </row>
    <row r="12" ht="14.25" customHeight="1">
      <c r="A12" s="1">
        <v>10.0</v>
      </c>
      <c r="B12" s="1">
        <v>-1.0</v>
      </c>
      <c r="C12" s="1">
        <v>1.0</v>
      </c>
      <c r="D12" s="1">
        <v>0.0</v>
      </c>
    </row>
    <row r="13" ht="14.25" customHeight="1">
      <c r="A13" s="1">
        <v>11.0</v>
      </c>
      <c r="B13" s="1">
        <v>-1.0</v>
      </c>
      <c r="C13" s="1">
        <v>1.0</v>
      </c>
      <c r="D13" s="1">
        <v>0.0</v>
      </c>
    </row>
    <row r="14" ht="14.25" customHeight="1">
      <c r="A14" s="1">
        <v>12.0</v>
      </c>
      <c r="B14" s="1">
        <v>-1.0</v>
      </c>
      <c r="C14" s="1">
        <v>1.0</v>
      </c>
      <c r="D14" s="1">
        <v>0.0</v>
      </c>
    </row>
    <row r="15" ht="14.25" customHeight="1">
      <c r="A15" s="2">
        <v>13.0</v>
      </c>
      <c r="B15" s="1">
        <v>-1.0</v>
      </c>
      <c r="C15" s="1">
        <v>1.0</v>
      </c>
      <c r="D15" s="1">
        <v>0.0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30</v>
      </c>
      <c r="B1" s="1" t="s">
        <v>31</v>
      </c>
      <c r="C1" s="1" t="s">
        <v>32</v>
      </c>
      <c r="D1" s="1" t="s">
        <v>33</v>
      </c>
    </row>
    <row r="2" ht="14.25" customHeight="1">
      <c r="A2" s="1">
        <v>0.0</v>
      </c>
      <c r="B2" s="1">
        <v>-1.0</v>
      </c>
      <c r="C2" s="1">
        <v>0.0</v>
      </c>
      <c r="D2" s="2">
        <v>1.0</v>
      </c>
    </row>
    <row r="3" ht="14.25" customHeight="1">
      <c r="A3" s="1">
        <v>1.0</v>
      </c>
      <c r="B3" s="1">
        <v>-1.0</v>
      </c>
      <c r="C3" s="1">
        <v>0.0</v>
      </c>
      <c r="D3" s="1">
        <v>1.0</v>
      </c>
    </row>
    <row r="4" ht="14.25" customHeight="1">
      <c r="A4" s="1">
        <v>2.0</v>
      </c>
      <c r="B4" s="1">
        <v>-1.0</v>
      </c>
      <c r="C4" s="1">
        <v>0.0</v>
      </c>
      <c r="D4" s="1">
        <v>1.0</v>
      </c>
    </row>
    <row r="5" ht="14.25" customHeight="1">
      <c r="A5" s="1">
        <v>3.0</v>
      </c>
      <c r="B5" s="1">
        <v>-1.0</v>
      </c>
      <c r="C5" s="1">
        <v>0.0</v>
      </c>
      <c r="D5" s="1">
        <v>1.0</v>
      </c>
    </row>
    <row r="6" ht="14.25" customHeight="1">
      <c r="A6" s="1">
        <v>4.0</v>
      </c>
      <c r="B6" s="1">
        <v>-1.0</v>
      </c>
      <c r="C6" s="1">
        <v>0.0</v>
      </c>
      <c r="D6" s="1">
        <v>1.0</v>
      </c>
    </row>
    <row r="7" ht="14.25" customHeight="1">
      <c r="A7" s="1">
        <v>5.0</v>
      </c>
      <c r="B7" s="1">
        <v>-1.0</v>
      </c>
      <c r="C7" s="1">
        <v>0.0</v>
      </c>
      <c r="D7" s="1">
        <v>1.0</v>
      </c>
    </row>
    <row r="8" ht="14.25" customHeight="1">
      <c r="A8" s="1">
        <v>6.0</v>
      </c>
      <c r="B8" s="1">
        <v>-1.0</v>
      </c>
      <c r="C8" s="1">
        <v>0.0</v>
      </c>
      <c r="D8" s="1">
        <v>1.0</v>
      </c>
    </row>
    <row r="9" ht="14.25" customHeight="1">
      <c r="A9" s="1">
        <v>7.0</v>
      </c>
      <c r="B9" s="1">
        <v>-1.0</v>
      </c>
      <c r="C9" s="1">
        <v>0.0</v>
      </c>
      <c r="D9" s="1">
        <v>1.0</v>
      </c>
    </row>
    <row r="10" ht="14.25" customHeight="1">
      <c r="A10" s="1">
        <v>8.0</v>
      </c>
      <c r="B10" s="1">
        <v>-1.0</v>
      </c>
      <c r="C10" s="1">
        <v>0.0</v>
      </c>
      <c r="D10" s="1">
        <v>1.0</v>
      </c>
    </row>
    <row r="11" ht="14.25" customHeight="1">
      <c r="A11" s="1">
        <v>9.0</v>
      </c>
      <c r="B11" s="1">
        <v>-1.0</v>
      </c>
      <c r="C11" s="1">
        <v>0.0</v>
      </c>
      <c r="D11" s="1">
        <v>1.0</v>
      </c>
    </row>
    <row r="12" ht="14.25" customHeight="1">
      <c r="A12" s="1">
        <v>10.0</v>
      </c>
      <c r="B12" s="1">
        <v>-1.0</v>
      </c>
      <c r="C12" s="1">
        <v>0.0</v>
      </c>
      <c r="D12" s="1">
        <v>1.0</v>
      </c>
    </row>
    <row r="13" ht="14.25" customHeight="1">
      <c r="A13" s="1">
        <v>11.0</v>
      </c>
      <c r="B13" s="1">
        <v>-1.0</v>
      </c>
      <c r="C13" s="1">
        <v>0.0</v>
      </c>
      <c r="D13" s="1">
        <v>1.0</v>
      </c>
    </row>
    <row r="14" ht="14.25" customHeight="1">
      <c r="A14" s="1">
        <v>12.0</v>
      </c>
      <c r="B14" s="1">
        <v>-1.0</v>
      </c>
      <c r="C14" s="1">
        <v>0.0</v>
      </c>
      <c r="D14" s="1">
        <v>1.0</v>
      </c>
    </row>
    <row r="15" ht="14.25" customHeight="1">
      <c r="A15" s="1">
        <v>13.0</v>
      </c>
      <c r="B15" s="1">
        <v>-1.0</v>
      </c>
      <c r="D15" s="1">
        <v>1.0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30</v>
      </c>
      <c r="B1" s="1" t="s">
        <v>31</v>
      </c>
      <c r="C1" s="1" t="s">
        <v>32</v>
      </c>
      <c r="D1" s="1" t="s">
        <v>33</v>
      </c>
    </row>
    <row r="2" ht="14.25" customHeight="1">
      <c r="A2" s="1">
        <v>0.0</v>
      </c>
      <c r="B2" s="1">
        <v>-1.0</v>
      </c>
      <c r="C2" s="1">
        <v>0.0</v>
      </c>
      <c r="D2" s="1">
        <v>0.0</v>
      </c>
    </row>
    <row r="3" ht="14.25" customHeight="1">
      <c r="A3" s="1">
        <v>1.0</v>
      </c>
      <c r="B3" s="1">
        <v>-1.0</v>
      </c>
      <c r="C3" s="1">
        <v>0.5</v>
      </c>
      <c r="D3" s="1">
        <v>0.5</v>
      </c>
    </row>
    <row r="4" ht="14.25" customHeight="1">
      <c r="A4" s="1">
        <v>2.0</v>
      </c>
      <c r="B4" s="1">
        <v>-1.0</v>
      </c>
      <c r="C4" s="1">
        <v>0.5</v>
      </c>
      <c r="D4" s="1">
        <v>0.5</v>
      </c>
    </row>
    <row r="5" ht="14.25" customHeight="1">
      <c r="A5" s="1">
        <v>3.0</v>
      </c>
      <c r="B5" s="1">
        <v>-1.0</v>
      </c>
      <c r="C5" s="1">
        <v>0.5</v>
      </c>
      <c r="D5" s="1">
        <v>0.5</v>
      </c>
    </row>
    <row r="6" ht="14.25" customHeight="1">
      <c r="A6" s="1">
        <v>4.0</v>
      </c>
      <c r="B6" s="1">
        <v>-1.0</v>
      </c>
      <c r="C6" s="1">
        <v>0.5</v>
      </c>
      <c r="D6" s="1">
        <v>0.5</v>
      </c>
    </row>
    <row r="7" ht="14.25" customHeight="1">
      <c r="A7" s="1">
        <v>5.0</v>
      </c>
      <c r="B7" s="1">
        <v>-1.0</v>
      </c>
      <c r="C7" s="1">
        <v>0.5</v>
      </c>
      <c r="D7" s="1">
        <v>0.5</v>
      </c>
    </row>
    <row r="8" ht="14.25" customHeight="1">
      <c r="A8" s="1">
        <v>6.0</v>
      </c>
      <c r="B8" s="1">
        <v>-1.0</v>
      </c>
      <c r="C8" s="1">
        <v>0.5</v>
      </c>
      <c r="D8" s="1">
        <v>0.5</v>
      </c>
    </row>
    <row r="9" ht="14.25" customHeight="1">
      <c r="A9" s="1">
        <v>7.0</v>
      </c>
      <c r="B9" s="1">
        <v>-1.0</v>
      </c>
      <c r="C9" s="1">
        <v>0.5</v>
      </c>
      <c r="D9" s="1">
        <v>0.5</v>
      </c>
    </row>
    <row r="10" ht="14.25" customHeight="1">
      <c r="A10" s="1">
        <v>8.0</v>
      </c>
      <c r="B10" s="1">
        <v>-1.0</v>
      </c>
      <c r="C10" s="1">
        <v>0.5</v>
      </c>
      <c r="D10" s="1">
        <v>0.5</v>
      </c>
    </row>
    <row r="11" ht="14.25" customHeight="1">
      <c r="A11" s="1">
        <v>9.0</v>
      </c>
      <c r="B11" s="1">
        <v>-1.0</v>
      </c>
      <c r="C11" s="1">
        <v>0.5</v>
      </c>
      <c r="D11" s="1">
        <v>0.5</v>
      </c>
    </row>
    <row r="12" ht="14.25" customHeight="1">
      <c r="A12" s="1">
        <v>10.0</v>
      </c>
      <c r="B12" s="1">
        <v>-1.0</v>
      </c>
      <c r="C12" s="1">
        <v>0.5</v>
      </c>
      <c r="D12" s="1">
        <v>0.5</v>
      </c>
    </row>
    <row r="13" ht="14.25" customHeight="1">
      <c r="A13" s="1">
        <v>11.0</v>
      </c>
      <c r="B13" s="1">
        <v>-1.0</v>
      </c>
      <c r="C13" s="1">
        <v>0.5</v>
      </c>
      <c r="D13" s="1">
        <v>0.5</v>
      </c>
    </row>
    <row r="14" ht="14.25" customHeight="1">
      <c r="A14" s="1">
        <v>12.0</v>
      </c>
      <c r="B14" s="1">
        <v>-1.0</v>
      </c>
      <c r="C14" s="1">
        <v>0.5</v>
      </c>
      <c r="D14" s="1">
        <v>0.5</v>
      </c>
    </row>
    <row r="15" ht="14.25" customHeight="1">
      <c r="A15" s="2">
        <v>13.0</v>
      </c>
      <c r="B15" s="1">
        <v>-1.0</v>
      </c>
      <c r="C15" s="1">
        <v>0.5</v>
      </c>
      <c r="D15" s="1">
        <v>0.5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30</v>
      </c>
      <c r="B1" s="1" t="s">
        <v>31</v>
      </c>
      <c r="C1" s="1" t="s">
        <v>32</v>
      </c>
      <c r="D1" s="1" t="s">
        <v>33</v>
      </c>
    </row>
    <row r="2" ht="14.25" customHeight="1">
      <c r="A2" s="1">
        <v>0.0</v>
      </c>
      <c r="B2" s="1">
        <v>-1.0</v>
      </c>
      <c r="C2" s="1">
        <v>0.0</v>
      </c>
      <c r="D2" s="1">
        <v>0.0</v>
      </c>
    </row>
    <row r="3" ht="14.25" customHeight="1">
      <c r="A3" s="1">
        <v>1.0</v>
      </c>
      <c r="B3" s="1">
        <v>-1.0</v>
      </c>
      <c r="C3" s="1">
        <f t="shared" ref="C3:C15" si="1">RAND()</f>
        <v>0.5517172394</v>
      </c>
      <c r="D3" s="1">
        <f t="shared" ref="D3:D15" si="2">1-C3</f>
        <v>0.4482827606</v>
      </c>
    </row>
    <row r="4" ht="14.25" customHeight="1">
      <c r="A4" s="1">
        <v>2.0</v>
      </c>
      <c r="B4" s="1">
        <v>-1.0</v>
      </c>
      <c r="C4" s="1">
        <f t="shared" si="1"/>
        <v>0.3609648718</v>
      </c>
      <c r="D4" s="1">
        <f t="shared" si="2"/>
        <v>0.6390351282</v>
      </c>
    </row>
    <row r="5" ht="14.25" customHeight="1">
      <c r="A5" s="1">
        <v>3.0</v>
      </c>
      <c r="B5" s="1">
        <v>-1.0</v>
      </c>
      <c r="C5" s="1">
        <f t="shared" si="1"/>
        <v>0.3160044585</v>
      </c>
      <c r="D5" s="1">
        <f t="shared" si="2"/>
        <v>0.6839955415</v>
      </c>
    </row>
    <row r="6" ht="14.25" customHeight="1">
      <c r="A6" s="1">
        <v>4.0</v>
      </c>
      <c r="B6" s="1">
        <v>-1.0</v>
      </c>
      <c r="C6" s="1">
        <f t="shared" si="1"/>
        <v>0.6193414239</v>
      </c>
      <c r="D6" s="1">
        <f t="shared" si="2"/>
        <v>0.3806585761</v>
      </c>
    </row>
    <row r="7" ht="14.25" customHeight="1">
      <c r="A7" s="1">
        <v>5.0</v>
      </c>
      <c r="B7" s="1">
        <v>-1.0</v>
      </c>
      <c r="C7" s="1">
        <f t="shared" si="1"/>
        <v>0.1738319188</v>
      </c>
      <c r="D7" s="1">
        <f t="shared" si="2"/>
        <v>0.8261680812</v>
      </c>
    </row>
    <row r="8" ht="14.25" customHeight="1">
      <c r="A8" s="1">
        <v>6.0</v>
      </c>
      <c r="B8" s="1">
        <v>-1.0</v>
      </c>
      <c r="C8" s="1">
        <f t="shared" si="1"/>
        <v>0.4951788526</v>
      </c>
      <c r="D8" s="1">
        <f t="shared" si="2"/>
        <v>0.5048211474</v>
      </c>
    </row>
    <row r="9" ht="14.25" customHeight="1">
      <c r="A9" s="1">
        <v>7.0</v>
      </c>
      <c r="B9" s="1">
        <v>-1.0</v>
      </c>
      <c r="C9" s="1">
        <f t="shared" si="1"/>
        <v>0.3838979234</v>
      </c>
      <c r="D9" s="1">
        <f t="shared" si="2"/>
        <v>0.6161020766</v>
      </c>
    </row>
    <row r="10" ht="14.25" customHeight="1">
      <c r="A10" s="1">
        <v>8.0</v>
      </c>
      <c r="B10" s="1">
        <v>-1.0</v>
      </c>
      <c r="C10" s="1">
        <f t="shared" si="1"/>
        <v>0.7160368063</v>
      </c>
      <c r="D10" s="1">
        <f t="shared" si="2"/>
        <v>0.2839631937</v>
      </c>
    </row>
    <row r="11" ht="14.25" customHeight="1">
      <c r="A11" s="1">
        <v>9.0</v>
      </c>
      <c r="B11" s="1">
        <v>-1.0</v>
      </c>
      <c r="C11" s="1">
        <f t="shared" si="1"/>
        <v>0.14958786</v>
      </c>
      <c r="D11" s="1">
        <f t="shared" si="2"/>
        <v>0.85041214</v>
      </c>
    </row>
    <row r="12" ht="14.25" customHeight="1">
      <c r="A12" s="1">
        <v>10.0</v>
      </c>
      <c r="B12" s="1">
        <v>-1.0</v>
      </c>
      <c r="C12" s="1">
        <f t="shared" si="1"/>
        <v>0.9954497247</v>
      </c>
      <c r="D12" s="1">
        <f t="shared" si="2"/>
        <v>0.004550275272</v>
      </c>
    </row>
    <row r="13" ht="14.25" customHeight="1">
      <c r="A13" s="1">
        <v>11.0</v>
      </c>
      <c r="B13" s="1">
        <v>-1.0</v>
      </c>
      <c r="C13" s="1">
        <f t="shared" si="1"/>
        <v>0.6988089338</v>
      </c>
      <c r="D13" s="1">
        <f t="shared" si="2"/>
        <v>0.3011910662</v>
      </c>
    </row>
    <row r="14" ht="14.25" customHeight="1">
      <c r="A14" s="1">
        <v>12.0</v>
      </c>
      <c r="B14" s="1">
        <v>-1.0</v>
      </c>
      <c r="C14" s="1">
        <f t="shared" si="1"/>
        <v>0.01697345279</v>
      </c>
      <c r="D14" s="1">
        <f t="shared" si="2"/>
        <v>0.9830265472</v>
      </c>
    </row>
    <row r="15" ht="14.25" customHeight="1">
      <c r="A15" s="1">
        <v>13.0</v>
      </c>
      <c r="B15" s="1">
        <v>-1.0</v>
      </c>
      <c r="C15" s="1">
        <f t="shared" si="1"/>
        <v>0.352326807</v>
      </c>
      <c r="D15" s="1">
        <f t="shared" si="2"/>
        <v>0.647673193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30</v>
      </c>
      <c r="B1" s="7" t="s">
        <v>31</v>
      </c>
      <c r="C1" s="7" t="s">
        <v>32</v>
      </c>
      <c r="D1" s="7" t="s">
        <v>33</v>
      </c>
      <c r="E1" s="7"/>
    </row>
    <row r="2">
      <c r="A2" s="8">
        <v>0.0</v>
      </c>
      <c r="B2" s="8">
        <v>-1.0</v>
      </c>
      <c r="C2" s="8">
        <f t="shared" ref="C2:C15" si="1">RAND()</f>
        <v>0.86991995</v>
      </c>
      <c r="D2" s="8">
        <f t="shared" ref="D2:D15" si="2">1-C2</f>
        <v>0.13008005</v>
      </c>
      <c r="E2" s="7"/>
    </row>
    <row r="3">
      <c r="A3" s="8">
        <v>1.0</v>
      </c>
      <c r="B3" s="8">
        <v>-1.0</v>
      </c>
      <c r="C3" s="8">
        <f t="shared" si="1"/>
        <v>0.1842308903</v>
      </c>
      <c r="D3" s="8">
        <f t="shared" si="2"/>
        <v>0.8157691097</v>
      </c>
      <c r="E3" s="7"/>
    </row>
    <row r="4">
      <c r="A4" s="8">
        <v>2.0</v>
      </c>
      <c r="B4" s="8">
        <v>-1.0</v>
      </c>
      <c r="C4" s="8">
        <f t="shared" si="1"/>
        <v>0.1013746032</v>
      </c>
      <c r="D4" s="8">
        <f t="shared" si="2"/>
        <v>0.8986253968</v>
      </c>
      <c r="E4" s="7"/>
    </row>
    <row r="5">
      <c r="A5" s="8">
        <v>3.0</v>
      </c>
      <c r="B5" s="8">
        <v>-1.0</v>
      </c>
      <c r="C5" s="8">
        <f t="shared" si="1"/>
        <v>0.4199064933</v>
      </c>
      <c r="D5" s="8">
        <f t="shared" si="2"/>
        <v>0.5800935067</v>
      </c>
      <c r="E5" s="7"/>
    </row>
    <row r="6">
      <c r="A6" s="8">
        <v>4.0</v>
      </c>
      <c r="B6" s="8">
        <v>-1.0</v>
      </c>
      <c r="C6" s="8">
        <f t="shared" si="1"/>
        <v>0.3178025678</v>
      </c>
      <c r="D6" s="8">
        <f t="shared" si="2"/>
        <v>0.6821974322</v>
      </c>
      <c r="E6" s="7"/>
    </row>
    <row r="7">
      <c r="A7" s="8">
        <v>5.0</v>
      </c>
      <c r="B7" s="8">
        <v>-1.0</v>
      </c>
      <c r="C7" s="8">
        <f t="shared" si="1"/>
        <v>0.3319472832</v>
      </c>
      <c r="D7" s="8">
        <f t="shared" si="2"/>
        <v>0.6680527168</v>
      </c>
      <c r="E7" s="7"/>
    </row>
    <row r="8">
      <c r="A8" s="8">
        <v>6.0</v>
      </c>
      <c r="B8" s="8">
        <v>-1.0</v>
      </c>
      <c r="C8" s="8">
        <f t="shared" si="1"/>
        <v>0.3913493154</v>
      </c>
      <c r="D8" s="8">
        <f t="shared" si="2"/>
        <v>0.6086506846</v>
      </c>
      <c r="E8" s="7"/>
    </row>
    <row r="9">
      <c r="A9" s="8">
        <v>7.0</v>
      </c>
      <c r="B9" s="8">
        <v>-1.0</v>
      </c>
      <c r="C9" s="8">
        <f t="shared" si="1"/>
        <v>0.9900263388</v>
      </c>
      <c r="D9" s="8">
        <f t="shared" si="2"/>
        <v>0.009973661242</v>
      </c>
      <c r="E9" s="7"/>
    </row>
    <row r="10">
      <c r="A10" s="8">
        <v>8.0</v>
      </c>
      <c r="B10" s="8">
        <v>-1.0</v>
      </c>
      <c r="C10" s="8">
        <f t="shared" si="1"/>
        <v>0.5596176567</v>
      </c>
      <c r="D10" s="8">
        <f t="shared" si="2"/>
        <v>0.4403823433</v>
      </c>
      <c r="E10" s="7"/>
    </row>
    <row r="11">
      <c r="A11" s="8">
        <v>9.0</v>
      </c>
      <c r="B11" s="8">
        <v>-1.0</v>
      </c>
      <c r="C11" s="8">
        <f t="shared" si="1"/>
        <v>0.9697103474</v>
      </c>
      <c r="D11" s="8">
        <f t="shared" si="2"/>
        <v>0.03028965256</v>
      </c>
      <c r="E11" s="7"/>
    </row>
    <row r="12">
      <c r="A12" s="8">
        <v>10.0</v>
      </c>
      <c r="B12" s="8">
        <v>-1.0</v>
      </c>
      <c r="C12" s="8">
        <f t="shared" si="1"/>
        <v>0.7026723934</v>
      </c>
      <c r="D12" s="8">
        <f t="shared" si="2"/>
        <v>0.2973276066</v>
      </c>
      <c r="E12" s="7"/>
    </row>
    <row r="13">
      <c r="A13" s="8">
        <v>11.0</v>
      </c>
      <c r="B13" s="8">
        <v>-1.0</v>
      </c>
      <c r="C13" s="8">
        <f t="shared" si="1"/>
        <v>0.7160257074</v>
      </c>
      <c r="D13" s="8">
        <f t="shared" si="2"/>
        <v>0.2839742926</v>
      </c>
      <c r="E13" s="7"/>
    </row>
    <row r="14">
      <c r="A14" s="8">
        <v>12.0</v>
      </c>
      <c r="B14" s="9">
        <v>-1.0</v>
      </c>
      <c r="C14" s="8">
        <f t="shared" si="1"/>
        <v>0.6273219612</v>
      </c>
      <c r="D14" s="8">
        <f t="shared" si="2"/>
        <v>0.3726780388</v>
      </c>
      <c r="E14" s="7"/>
    </row>
    <row r="15">
      <c r="A15" s="8">
        <v>13.0</v>
      </c>
      <c r="B15" s="9">
        <v>-1.0</v>
      </c>
      <c r="C15" s="8">
        <f t="shared" si="1"/>
        <v>0.1443684464</v>
      </c>
      <c r="D15" s="8">
        <f t="shared" si="2"/>
        <v>0.8556315536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6" width="8.71"/>
  </cols>
  <sheetData>
    <row r="1" ht="14.25" customHeight="1">
      <c r="A1" s="1" t="s">
        <v>34</v>
      </c>
      <c r="B1" s="1" t="s">
        <v>35</v>
      </c>
      <c r="C1" s="1" t="s">
        <v>36</v>
      </c>
    </row>
    <row r="2" ht="14.25" customHeight="1">
      <c r="A2" s="1" t="s">
        <v>37</v>
      </c>
      <c r="B2" s="1" t="s">
        <v>38</v>
      </c>
      <c r="C2" s="1">
        <f>8422*1.852</f>
        <v>15597.544</v>
      </c>
    </row>
    <row r="3" ht="14.25" customHeight="1">
      <c r="A3" s="1" t="s">
        <v>37</v>
      </c>
      <c r="B3" s="1" t="s">
        <v>39</v>
      </c>
      <c r="C3" s="1">
        <v>14551.164</v>
      </c>
    </row>
    <row r="4" ht="14.25" customHeight="1">
      <c r="A4" s="1" t="s">
        <v>37</v>
      </c>
      <c r="B4" s="1" t="s">
        <v>40</v>
      </c>
      <c r="C4" s="1">
        <v>9141.472</v>
      </c>
    </row>
    <row r="5" ht="14.25" customHeight="1">
      <c r="A5" s="1" t="s">
        <v>41</v>
      </c>
      <c r="B5" s="1" t="s">
        <v>38</v>
      </c>
      <c r="C5" s="1">
        <v>14821.556</v>
      </c>
    </row>
    <row r="6" ht="14.25" customHeight="1">
      <c r="A6" s="1" t="s">
        <v>41</v>
      </c>
      <c r="B6" s="1" t="s">
        <v>39</v>
      </c>
      <c r="C6" s="1">
        <v>13775.176000000001</v>
      </c>
    </row>
    <row r="7" ht="14.25" customHeight="1">
      <c r="A7" s="1" t="s">
        <v>41</v>
      </c>
      <c r="B7" s="1" t="s">
        <v>40</v>
      </c>
      <c r="C7" s="1">
        <v>14102.980000000001</v>
      </c>
    </row>
    <row r="8" ht="14.25" customHeight="1">
      <c r="A8" s="1" t="s">
        <v>42</v>
      </c>
      <c r="B8" s="1" t="s">
        <v>38</v>
      </c>
      <c r="C8" s="1">
        <f>8930*1.852</f>
        <v>16538.36</v>
      </c>
    </row>
    <row r="9" ht="14.25" customHeight="1">
      <c r="A9" s="1" t="s">
        <v>42</v>
      </c>
      <c r="B9" s="1" t="s">
        <v>39</v>
      </c>
      <c r="C9" s="1">
        <f>8569*1.852</f>
        <v>15869.788</v>
      </c>
    </row>
    <row r="10" ht="14.25" customHeight="1">
      <c r="A10" s="1" t="s">
        <v>42</v>
      </c>
      <c r="B10" s="1" t="s">
        <v>40</v>
      </c>
      <c r="C10" s="1">
        <f>4561*1.852</f>
        <v>8446.972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2022-06-14T08:31:26Z</dcterms:created>
  <dc:creator>Julian Florez</dc:creator>
</cp:coreProperties>
</file>