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All Types" sheetId="2" r:id="rId5"/>
    <sheet state="visible" name="Dead Store" sheetId="3" r:id="rId6"/>
    <sheet state="visible" name="Null" sheetId="4" r:id="rId7"/>
    <sheet state="visible" name="Uninitialized" sheetId="5" r:id="rId8"/>
    <sheet state="visible" name="lib&amp;module" sheetId="6" r:id="rId9"/>
    <sheet state="visible" name="lib" sheetId="7" r:id="rId10"/>
    <sheet state="visible" name="module" sheetId="8" r:id="rId11"/>
    <sheet state="visible" name="libtable" sheetId="9" r:id="rId12"/>
    <sheet state="visible" name="moduletable" sheetId="10" r:id="rId13"/>
  </sheets>
  <definedNames>
    <definedName hidden="1" localSheetId="0" name="_xlnm._FilterDatabase">Overview!$A$1:$N$402</definedName>
    <definedName hidden="1" localSheetId="1" name="_xlnm._FilterDatabase">'All Types'!$A$1:$E$1000</definedName>
    <definedName hidden="1" localSheetId="8" name="_xlnm._FilterDatabase">libtable!$A$1:$E$1000</definedName>
    <definedName hidden="1" localSheetId="9" name="_xlnm._FilterDatabase">moduletable!$A$1:$E$1000</definedName>
  </definedNames>
  <calcPr/>
  <extLst>
    <ext uri="GoogleSheetsCustomDataVersion2">
      <go:sheetsCustomData xmlns:go="http://customooxmlschemas.google.com/" r:id="rId14" roundtripDataChecksum="U9h1Cd4YZiiJENto4cv8VtmD9EycqLYl4IScN1/1r+I="/>
    </ext>
  </extLst>
</workbook>
</file>

<file path=xl/sharedStrings.xml><?xml version="1.0" encoding="utf-8"?>
<sst xmlns="http://schemas.openxmlformats.org/spreadsheetml/2006/main" count="6252" uniqueCount="1238">
  <si>
    <t>bug_type</t>
  </si>
  <si>
    <t>qualifier</t>
  </si>
  <si>
    <t>severity</t>
  </si>
  <si>
    <t>line</t>
  </si>
  <si>
    <t>column</t>
  </si>
  <si>
    <t>procedure</t>
  </si>
  <si>
    <t>procedure_start_line</t>
  </si>
  <si>
    <t>file</t>
  </si>
  <si>
    <t>bug_trace</t>
  </si>
  <si>
    <t>key</t>
  </si>
  <si>
    <t>hash</t>
  </si>
  <si>
    <t>bug_type_hum</t>
  </si>
  <si>
    <t>node_key</t>
  </si>
  <si>
    <t>Assesment</t>
  </si>
  <si>
    <t>DEAD_STORE</t>
  </si>
  <si>
    <t>The value written to &amp;saved_caps (type void*) is never used.</t>
  </si>
  <si>
    <t>ERROR</t>
  </si>
  <si>
    <t>transport_mapper_privileged_bind</t>
  </si>
  <si>
    <t>infer-main/syslog-ng/modules/afsocket/transport-mapper.c</t>
  </si>
  <si>
    <t>[{'level': 0, 'filename': 'infer-main/syslog-ng/modules/afsocket/transport-mapper.c', 'line_number': 47, 'column_number': 3, 'description': 'Write of unused value'}]</t>
  </si>
  <si>
    <t>transport-mapper.c|transport_mapper_privileged_bind|DEAD_STORE</t>
  </si>
  <si>
    <t>ee2d8b0390cbbedf4c69c2497256122e</t>
  </si>
  <si>
    <t>Dead Store</t>
  </si>
  <si>
    <t>socket_options_inet_set_interface</t>
  </si>
  <si>
    <t>infer-main/syslog-ng/modules/afsocket/socket-options-inet.c</t>
  </si>
  <si>
    <t>[{'level': 0, 'filename': 'infer-main/syslog-ng/modules/afsocket/socket-options-inet.c', 'line_number': 54, 'column_number': 3, 'description': 'Write of unused value'}]</t>
  </si>
  <si>
    <t>socket-options-inet.c|socket_options_inet_set_interface|DEAD_STORE</t>
  </si>
  <si>
    <t>656c031c6bb8bb6053d4573a1a9a5d27</t>
  </si>
  <si>
    <t>The value written to &amp;rc (type int) is never used.</t>
  </si>
  <si>
    <t>log_proto_text_client_drop_input</t>
  </si>
  <si>
    <t>infer-main/syslog-ng/lib/logproto/logproto-text-client.c</t>
  </si>
  <si>
    <t>[{'level': 0, 'filename': 'infer-main/syslog-ng/lib/logproto/logproto-text-client.c', 'line_number': 54, 'column_number': 3, 'description': 'Write of unused value'}]</t>
  </si>
  <si>
    <t>logproto-text-client.c|log_proto_text_client_drop_input|DEAD_STORE</t>
  </si>
  <si>
    <t>cb2d434ac2c80c59e791cf824154bfb8</t>
  </si>
  <si>
    <t>The value written to &amp;arg_ndx (type int) is never used.</t>
  </si>
  <si>
    <t>_process_counter_if_matching</t>
  </si>
  <si>
    <t>infer-main/syslog-ng/lib/stats/stats-query.c</t>
  </si>
  <si>
    <t>[{'level': 0, 'filename': 'infer-main/syslog-ng/lib/stats/stats-query.c', 'line_number': 70, 'column_number': 39, 'description': 'Write of unused value'}]</t>
  </si>
  <si>
    <t>stats-query.c|_process_counter_if_matching|DEAD_STORE</t>
  </si>
  <si>
    <t>c44b23598b269b418044283969beeb75</t>
  </si>
  <si>
    <t>afunix_sd_apply_perms_to_socket</t>
  </si>
  <si>
    <t>infer-main/syslog-ng/modules/afsocket/afunix-source.c</t>
  </si>
  <si>
    <t>[{'level': 0, 'filename': 'infer-main/syslog-ng/modules/afsocket/afunix-source.c', 'line_number': 86, 'column_number': 3, 'description': 'Write of unused value'}]</t>
  </si>
  <si>
    <t>afunix-source.c|afunix_sd_apply_perms_to_socket|DEAD_STORE</t>
  </si>
  <si>
    <t>5bbec4f135561ad8ca322817590ea876</t>
  </si>
  <si>
    <t>The value written to &amp;result (type char*) is never used.</t>
  </si>
  <si>
    <t>log_template_get_trivial_value_and_type</t>
  </si>
  <si>
    <t>infer-main/syslog-ng/lib/template/templates.c</t>
  </si>
  <si>
    <t>[{'level': 0, 'filename': 'infer-main/syslog-ng/lib/template/templates.c', 'line_number': 93, 'column_number': 3, 'description': 'Write of unused value'}]</t>
  </si>
  <si>
    <t>templates.c|log_template_get_trivial_value_and_type|DEAD_STORE</t>
  </si>
  <si>
    <t>41d302cf0adbeb4deb94e120127bb2dd</t>
  </si>
  <si>
    <t>The value written to &amp;repr (type _GString*) is never used.</t>
  </si>
  <si>
    <t>_string_repr</t>
  </si>
  <si>
    <t>infer-main/syslog-ng/lib/filterx/object-string.c</t>
  </si>
  <si>
    <t>[{'level': 0, 'filename': 'infer-main/syslog-ng/lib/filterx/object-string.c', 'line_number': 119, 'column_number': 3, 'description': 'Write of unused value'}]</t>
  </si>
  <si>
    <t>object-string.c|_string_repr|DEAD_STORE</t>
  </si>
  <si>
    <t>5d2f16ba4faed5d6ca4e32a4f633a703</t>
  </si>
  <si>
    <t>The value written to &amp;error_str (type char*) is never used.</t>
  </si>
  <si>
    <t>_extract_optional_args</t>
  </si>
  <si>
    <t>infer-main/syslog-ng/modules/kvformat/filterx-func-parse-kv.c</t>
  </si>
  <si>
    <t>[{'level': 0, 'filename': 'infer-main/syslog-ng/modules/kvformat/filterx-func-parse-kv.c', 'line_number': 177, 'column_number': 3, 'description': 'Write of unused value'}]</t>
  </si>
  <si>
    <t>filterx-func-parse-kv.c|_extract_optional_args|DEAD_STORE</t>
  </si>
  <si>
    <t>9e63f4bb12d984159334aaf7dad2c638</t>
  </si>
  <si>
    <t>The value written to &amp;i (type int) is never used.</t>
  </si>
  <si>
    <t>_free_compiled_dot_notation</t>
  </si>
  <si>
    <t>infer-main/syslog-ng/modules/json/dot-notation.c</t>
  </si>
  <si>
    <t>[{'level': 0, 'filename': 'infer-main/syslog-ng/modules/json/dot-notation.c', 'line_number': 184, 'column_number': 3, 'description': 'Write of unused value'}]</t>
  </si>
  <si>
    <t>dot-notation.c|_free_compiled_dot_notation|DEAD_STORE</t>
  </si>
  <si>
    <t>b480c11882309b3c25d8510feb3112c6</t>
  </si>
  <si>
    <t>The value written to &amp;result (type int) is never used.</t>
  </si>
  <si>
    <t>_eval</t>
  </si>
  <si>
    <t>infer-main/syslog-ng/lib/filterx/expr-comparison.c</t>
  </si>
  <si>
    <t>[{'level': 0, 'filename': 'infer-main/syslog-ng/lib/filterx/expr-comparison.c', 'line_number': 200, 'column_number': 21, 'description': 'Write of unused value'}]</t>
  </si>
  <si>
    <t>expr-comparison.c|_eval|DEAD_STORE</t>
  </si>
  <si>
    <t>83849d970810d60144660c6acc559b26</t>
  </si>
  <si>
    <t>file_perm_options_create_containing_directory</t>
  </si>
  <si>
    <t>infer-main/syslog-ng/lib/file-perms.c</t>
  </si>
  <si>
    <t>[{'level': 0, 'filename': 'infer-main/syslog-ng/lib/file-perms.c', 'line_number': 307, 'column_number': 11, 'description': 'Write of unused value'}]</t>
  </si>
  <si>
    <t>file-perms.c|file_perm_options_create_containing_directory|DEAD_STORE</t>
  </si>
  <si>
    <t>527bb96975f9f037b853b98719a29d99</t>
  </si>
  <si>
    <t>The value written to &amp;host_len (type int) is never used.</t>
  </si>
  <si>
    <t>log_source_mangle_hostname</t>
  </si>
  <si>
    <t>infer-main/syslog-ng/lib/logsource.c</t>
  </si>
  <si>
    <t>[{'level': 0, 'filename': 'infer-main/syslog-ng/lib/logsource.c', 'line_number': 383, 'column_number': 7, 'description': 'Write of unused value'}]</t>
  </si>
  <si>
    <t>logsource.c|log_source_mangle_hostname|DEAD_STORE</t>
  </si>
  <si>
    <t>978f4d765b4a1ccb16640095cd5fb261</t>
  </si>
  <si>
    <t>The value written to &amp;status (type int) is never used.</t>
  </si>
  <si>
    <t>readKey</t>
  </si>
  <si>
    <t>infer-main/syslog-ng/modules/secure-logging/slog.c</t>
  </si>
  <si>
    <t>[{'level': 0, 'filename': 'infer-main/syslog-ng/modules/secure-logging/slog.c', 'line_number': 845, 'column_number': 7, 'description': 'Write of unused value'}]</t>
  </si>
  <si>
    <t>slog.c|readKey|DEAD_STORE</t>
  </si>
  <si>
    <t>b84e5ec6e35f0b9bea97e731f418117d</t>
  </si>
  <si>
    <t>[{'level': 0, 'filename': 'infer-main/syslog-ng/modules/secure-logging/slog.c', 'line_number': 871, 'column_number': 3, 'description': 'Write of unused value'}]</t>
  </si>
  <si>
    <t>The value written to &amp;success (type int) is never used.</t>
  </si>
  <si>
    <t>cfg_lexer_parse_and_run_block_generator</t>
  </si>
  <si>
    <t>infer-main/syslog-ng/lib/cfg-lexer.c</t>
  </si>
  <si>
    <t>[{'level': 0, 'filename': 'infer-main/syslog-ng/lib/cfg-lexer.c', 'line_number': 998, 'column_number': 22, 'description': 'Write of unused value'}]</t>
  </si>
  <si>
    <t>cfg-lexer.c|cfg_lexer_parse_and_run_block_generator|DEAD_STORE</t>
  </si>
  <si>
    <t>92d03d658dcd086fbe72e56cbdb6eea8</t>
  </si>
  <si>
    <t>The value written to &amp;len (type unsigned long) is never used.</t>
  </si>
  <si>
    <t>iterateBuffer</t>
  </si>
  <si>
    <t>[{'level': 0, 'filename': 'infer-main/syslog-ng/modules/secure-logging/slog.c', 'line_number': 1044, 'column_number': 11, 'description': 'Write of unused value'}]</t>
  </si>
  <si>
    <t>slog.c|iterateBuffer|DEAD_STORE</t>
  </si>
  <si>
    <t>8fae34e3949959ba5f2511a73ae38e17</t>
  </si>
  <si>
    <t>The value written to &amp;node_properties_propagated (type int) is never used.</t>
  </si>
  <si>
    <t>cfg_tree_compile_sequence</t>
  </si>
  <si>
    <t>infer-main/syslog-ng/lib/cfg-tree.c</t>
  </si>
  <si>
    <t>[{'level': 0, 'filename': 'infer-main/syslog-ng/lib/cfg-tree.c', 'line_number': 1174, 'column_number': 36, 'description': 'Write of unused value'}]</t>
  </si>
  <si>
    <t>cfg-tree.c|cfg_tree_compile_sequence|DEAD_STORE</t>
  </si>
  <si>
    <t>d6a1b70b8e11841263bdd99bc1df2dc9</t>
  </si>
  <si>
    <t>The value written to &amp;yy_current_state (type int) is never used.</t>
  </si>
  <si>
    <t>_cfg_lexer_lex</t>
  </si>
  <si>
    <t>lib/cfg-lex.c</t>
  </si>
  <si>
    <t>[{'level': 0, 'filename': 'lib/cfg-lex.c', 'line_number': 2287, 'column_number': 5, 'description': 'Write of unused value'}]</t>
  </si>
  <si>
    <t>cfg-lex.c|_cfg_lexer_lex|DEAD_STORE</t>
  </si>
  <si>
    <t>d40a626aa7bfe55a2e8cf38a04aa2d8d</t>
  </si>
  <si>
    <t>The value written to &amp;yymsg (type char const *) is never used.</t>
  </si>
  <si>
    <t>yydestruct</t>
  </si>
  <si>
    <t>modules/examples/inner-destinations/http-test-slots/http-test-slots-grammar.c</t>
  </si>
  <si>
    <t>[{'level': 0, 'filename': 'modules/examples/inner-destinations/http-test-slots/http-test-slots-grammar.c', 'line_number': 3022, 'column_number': 5, 'description': 'Write of unused value'}]</t>
  </si>
  <si>
    <t>http-test-slots-grammar.c|yydestruct|DEAD_STORE</t>
  </si>
  <si>
    <t>e6288b06d909beaeb31e39e25cf735ee</t>
  </si>
  <si>
    <t>modules/examples/inner-destinations/tls-test-validation/tls-test-validation-grammar.c</t>
  </si>
  <si>
    <t>[{'level': 0, 'filename': 'modules/examples/inner-destinations/tls-test-validation/tls-test-validation-grammar.c', 'line_number': 3023, 'column_number': 5, 'description': 'Write of unused value'}]</t>
  </si>
  <si>
    <t>tls-test-validation-grammar.c|yydestruct|DEAD_STORE</t>
  </si>
  <si>
    <t>45519bd27005b61ec3f77f4651ba3b10</t>
  </si>
  <si>
    <t>modules/appmodel/appmodel-grammar.c</t>
  </si>
  <si>
    <t>[{'level': 0, 'filename': 'modules/appmodel/appmodel-grammar.c', 'line_number': 3028, 'column_number': 5, 'description': 'Write of unused value'}]</t>
  </si>
  <si>
    <t>appmodel-grammar.c|yydestruct|DEAD_STORE</t>
  </si>
  <si>
    <t>107c36f0127060bc2464c5e686b0f691</t>
  </si>
  <si>
    <t>modules/afuser/afuser-grammar.c</t>
  </si>
  <si>
    <t>[{'level': 0, 'filename': 'modules/afuser/afuser-grammar.c', 'line_number': 3029, 'column_number': 5, 'description': 'Write of unused value'}]</t>
  </si>
  <si>
    <t>afuser-grammar.c|yydestruct|DEAD_STORE</t>
  </si>
  <si>
    <t>bb11d139f8154ac898fb62ee1a64aaf7</t>
  </si>
  <si>
    <t>modules/native/native-grammar.c</t>
  </si>
  <si>
    <t>[{'level': 0, 'filename': 'modules/native/native-grammar.c', 'line_number': 3030, 'column_number': 5, 'description': 'Write of unused value'}]</t>
  </si>
  <si>
    <t>native-grammar.c|yydestruct|DEAD_STORE</t>
  </si>
  <si>
    <t>7a52a07384505b49e4f0fe081bd0713b</t>
  </si>
  <si>
    <t>lib/block-ref-grammar.c</t>
  </si>
  <si>
    <t>[{'level': 0, 'filename': 'lib/block-ref-grammar.c', 'line_number': 3037, 'column_number': 5, 'description': 'Write of unused value'}]</t>
  </si>
  <si>
    <t>block-ref-grammar.c|yydestruct|DEAD_STORE</t>
  </si>
  <si>
    <t>1bd3a3bbd37656ec9ae2d7eedd27a825</t>
  </si>
  <si>
    <t>modules/azure-auth-header/azure-auth-header-grammar.c</t>
  </si>
  <si>
    <t>[{'level': 0, 'filename': 'modules/azure-auth-header/azure-auth-header-grammar.c', 'line_number': 3047, 'column_number': 5, 'description': 'Write of unused value'}]</t>
  </si>
  <si>
    <t>azure-auth-header-grammar.c|yydestruct|DEAD_STORE</t>
  </si>
  <si>
    <t>1437096388a6a8668f3d2bbde083a685</t>
  </si>
  <si>
    <t>modules/hook-commands/hook-commands-grammar.c</t>
  </si>
  <si>
    <t>[{'level': 0, 'filename': 'modules/hook-commands/hook-commands-grammar.c', 'line_number': 3049, 'column_number': 5, 'description': 'Write of unused value'}]</t>
  </si>
  <si>
    <t>hook-commands-grammar.c|yydestruct|DEAD_STORE</t>
  </si>
  <si>
    <t>22560c051a4b91bba3347d317fe4fb31</t>
  </si>
  <si>
    <t>modules/tagsparser/tags-parser-grammar.c</t>
  </si>
  <si>
    <t>[{'level': 0, 'filename': 'modules/tagsparser/tags-parser-grammar.c', 'line_number': 3063, 'column_number': 5, 'description': 'Write of unused value'}]</t>
  </si>
  <si>
    <t>tags-parser-grammar.c|yydestruct|DEAD_STORE</t>
  </si>
  <si>
    <t>d368377c1c3c67470b52987f7b087f83</t>
  </si>
  <si>
    <t>modules/rate-limit-filter/rate-limit-grammar.c</t>
  </si>
  <si>
    <t>[{'level': 0, 'filename': 'modules/rate-limit-filter/rate-limit-grammar.c', 'line_number': 3065, 'column_number': 5, 'description': 'Write of unused value'}]</t>
  </si>
  <si>
    <t>rate-limit-grammar.c|yydestruct|DEAD_STORE</t>
  </si>
  <si>
    <t>e6b7582cb9102cc055f1ec25690fb942</t>
  </si>
  <si>
    <t>modules/cloud-auth/cloud-auth-grammar.c</t>
  </si>
  <si>
    <t>[{'level': 0, 'filename': 'modules/cloud-auth/cloud-auth-grammar.c', 'line_number': 3081, 'column_number': 5, 'description': 'Write of unused value'}]</t>
  </si>
  <si>
    <t>cloud-auth-grammar.c|yydestruct|DEAD_STORE</t>
  </si>
  <si>
    <t>184c144b7689e0541c2ecb5a7f289ed6</t>
  </si>
  <si>
    <t>modules/add-contextual-data/add-contextual-data-grammar.c</t>
  </si>
  <si>
    <t>[{'level': 0, 'filename': 'modules/add-contextual-data/add-contextual-data-grammar.c', 'line_number': 3088, 'column_number': 5, 'description': 'Write of unused value'}]</t>
  </si>
  <si>
    <t>add-contextual-data-grammar.c|yydestruct|DEAD_STORE</t>
  </si>
  <si>
    <t>da1f87ef2d3accf6691c79c8b35ea78b</t>
  </si>
  <si>
    <t>modules/examples/destinations/example_destination/example_destination-grammar.c</t>
  </si>
  <si>
    <t>[{'level': 0, 'filename': 'modules/examples/destinations/example_destination/example_destination-grammar.c', 'line_number': 3091, 'column_number': 5, 'description': 'Write of unused value'}]</t>
  </si>
  <si>
    <t>example_destination-grammar.c|yydestruct|DEAD_STORE</t>
  </si>
  <si>
    <t>68cc1271603c908f51d6683e276db57a</t>
  </si>
  <si>
    <t>modules/json/json-parser-grammar.c</t>
  </si>
  <si>
    <t>[{'level': 0, 'filename': 'modules/json/json-parser-grammar.c', 'line_number': 3094, 'column_number': 5, 'description': 'Write of unused value'}]</t>
  </si>
  <si>
    <t>json-parser-grammar.c|yydestruct|DEAD_STORE</t>
  </si>
  <si>
    <t>8af3be5d5086eb33ff8dff5aa795958a</t>
  </si>
  <si>
    <t>The value written to &amp;http_test_slots_nerrs (type int) is never used.</t>
  </si>
  <si>
    <t>http_test_slots_parse</t>
  </si>
  <si>
    <t>[{'level': 0, 'filename': 'modules/examples/inner-destinations/http-test-slots/http-test-slots-grammar.c', 'line_number': 3439, 'column_number': 7, 'description': 'Write of unused value'}]</t>
  </si>
  <si>
    <t>http-test-slots-grammar.c|http_test_slots_parse|DEAD_STORE</t>
  </si>
  <si>
    <t>6243238b8100ecfd32c260168d6f444d</t>
  </si>
  <si>
    <t>[{'level': 0, 'filename': 'modules/examples/inner-destinations/http-test-slots/http-test-slots-grammar.c', 'line_number': 3506, 'column_number': 3, 'description': 'Write of unused value'}]</t>
  </si>
  <si>
    <t>The value written to &amp;yyerrstatus (type int) is never used.</t>
  </si>
  <si>
    <t>[{'level': 0, 'filename': 'modules/examples/inner-destinations/http-test-slots/http-test-slots-grammar.c', 'line_number': 3521, 'column_number': 3, 'description': 'Write of unused value'}]</t>
  </si>
  <si>
    <t>a4d3a3e22a9175109841d8d70faaeef1</t>
  </si>
  <si>
    <t>The value written to &amp;yymsg_alloc (type long) is never used.</t>
  </si>
  <si>
    <t>[{'level': 0, 'filename': 'modules/examples/inner-destinations/http-test-slots/http-test-slots-grammar.c', 'line_number': 3463, 'column_number': 17, 'description': 'Write of unused value'}]</t>
  </si>
  <si>
    <t>0384d3f81a8232ec2b76a3e7dc593b27</t>
  </si>
  <si>
    <t>The value written to &amp;yytoken (type int) is never used.</t>
  </si>
  <si>
    <t>[{'level': 0, 'filename': 'modules/examples/inner-destinations/http-test-slots/http-test-slots-grammar.c', 'line_number': 3295, 'column_number': 7, 'description': 'Write of unused value'}]</t>
  </si>
  <si>
    <t>f3b58c0e0102bb586f6d621165c556c3</t>
  </si>
  <si>
    <t>modules/map-value-pairs/map-value-pairs-grammar.c</t>
  </si>
  <si>
    <t>[{'level': 0, 'filename': 'modules/map-value-pairs/map-value-pairs-grammar.c', 'line_number': 3095, 'column_number': 5, 'description': 'Write of unused value'}]</t>
  </si>
  <si>
    <t>map-value-pairs-grammar.c|yydestruct|DEAD_STORE</t>
  </si>
  <si>
    <t>2b363ce441c4e814f7affabb14e6af70</t>
  </si>
  <si>
    <t>The value written to &amp;tls_test_validation_nerrs (type int) is never used.</t>
  </si>
  <si>
    <t>tls_test_validation_parse</t>
  </si>
  <si>
    <t>[{'level': 0, 'filename': 'modules/examples/inner-destinations/tls-test-validation/tls-test-validation-grammar.c', 'line_number': 3440, 'column_number': 7, 'description': 'Write of unused value'}]</t>
  </si>
  <si>
    <t>tls-test-validation-grammar.c|tls_test_validation_parse|DEAD_STORE</t>
  </si>
  <si>
    <t>96c63b68c5234bd72e02cb5ebf807274</t>
  </si>
  <si>
    <t>[{'level': 0, 'filename': 'modules/examples/inner-destinations/tls-test-validation/tls-test-validation-grammar.c', 'line_number': 3507, 'column_number': 3, 'description': 'Write of unused value'}]</t>
  </si>
  <si>
    <t>[{'level': 0, 'filename': 'modules/examples/inner-destinations/tls-test-validation/tls-test-validation-grammar.c', 'line_number': 3522, 'column_number': 3, 'description': 'Write of unused value'}]</t>
  </si>
  <si>
    <t>27654bcc72d6784a69431805fa18f70e</t>
  </si>
  <si>
    <t>[{'level': 0, 'filename': 'modules/examples/inner-destinations/tls-test-validation/tls-test-validation-grammar.c', 'line_number': 3464, 'column_number': 17, 'description': 'Write of unused value'}]</t>
  </si>
  <si>
    <t>a71172fa88a6c2d2106bfade5c2f32ec</t>
  </si>
  <si>
    <t>[{'level': 0, 'filename': 'modules/examples/inner-destinations/tls-test-validation/tls-test-validation-grammar.c', 'line_number': 3296, 'column_number': 7, 'description': 'Write of unused value'}]</t>
  </si>
  <si>
    <t>07ea697b0ca8287564162fb05d9fb004</t>
  </si>
  <si>
    <t>modules/regexp-parser/regexp-parser-grammar.c</t>
  </si>
  <si>
    <t>[{'level': 0, 'filename': 'modules/regexp-parser/regexp-parser-grammar.c', 'line_number': 3100, 'column_number': 5, 'description': 'Write of unused value'}]</t>
  </si>
  <si>
    <t>regexp-parser-grammar.c|yydestruct|DEAD_STORE</t>
  </si>
  <si>
    <t>f20d29745864b5f090304ba84c85d25b</t>
  </si>
  <si>
    <t>The value written to &amp;appmodel_nerrs (type int) is never used.</t>
  </si>
  <si>
    <t>appmodel_parse</t>
  </si>
  <si>
    <t>[{'level': 0, 'filename': 'modules/appmodel/appmodel-grammar.c', 'line_number': 3476, 'column_number': 7, 'description': 'Write of unused value'}]</t>
  </si>
  <si>
    <t>appmodel-grammar.c|appmodel_parse|DEAD_STORE</t>
  </si>
  <si>
    <t>9dfa4c522bd4c2cabc80b904dd8cf6bd</t>
  </si>
  <si>
    <t>[{'level': 0, 'filename': 'modules/appmodel/appmodel-grammar.c', 'line_number': 3543, 'column_number': 3, 'description': 'Write of unused value'}]</t>
  </si>
  <si>
    <t>[{'level': 0, 'filename': 'modules/appmodel/appmodel-grammar.c', 'line_number': 3558, 'column_number': 3, 'description': 'Write of unused value'}]</t>
  </si>
  <si>
    <t>4e086cffc4b09c0f596aecc18c30e5fd</t>
  </si>
  <si>
    <t>[{'level': 0, 'filename': 'modules/appmodel/appmodel-grammar.c', 'line_number': 3500, 'column_number': 17, 'description': 'Write of unused value'}]</t>
  </si>
  <si>
    <t>4764041ccd751d7e0eb86e1fe377bb89</t>
  </si>
  <si>
    <t>[{'level': 0, 'filename': 'modules/appmodel/appmodel-grammar.c', 'line_number': 3301, 'column_number': 7, 'description': 'Write of unused value'}]</t>
  </si>
  <si>
    <t>ff6399aebaf35eaf91e6976c848069cd</t>
  </si>
  <si>
    <t>The value written to &amp;afuser_nerrs (type int) is never used.</t>
  </si>
  <si>
    <t>afuser_parse</t>
  </si>
  <si>
    <t>[{'level': 0, 'filename': 'modules/afuser/afuser-grammar.c', 'line_number': 3465, 'column_number': 7, 'description': 'Write of unused value'}]</t>
  </si>
  <si>
    <t>afuser-grammar.c|afuser_parse|DEAD_STORE</t>
  </si>
  <si>
    <t>8519f0bfb39b4cda302dccad1e8949f6</t>
  </si>
  <si>
    <t>[{'level': 0, 'filename': 'modules/afuser/afuser-grammar.c', 'line_number': 3532, 'column_number': 3, 'description': 'Write of unused value'}]</t>
  </si>
  <si>
    <t>[{'level': 0, 'filename': 'modules/afuser/afuser-grammar.c', 'line_number': 3547, 'column_number': 3, 'description': 'Write of unused value'}]</t>
  </si>
  <si>
    <t>dfed7ca910873c3a10a69b1a80fb01ba</t>
  </si>
  <si>
    <t>[{'level': 0, 'filename': 'modules/afuser/afuser-grammar.c', 'line_number': 3489, 'column_number': 17, 'description': 'Write of unused value'}]</t>
  </si>
  <si>
    <t>6669ad31690475e2ed7c5cf27aa96e94</t>
  </si>
  <si>
    <t>[{'level': 0, 'filename': 'modules/afuser/afuser-grammar.c', 'line_number': 3302, 'column_number': 7, 'description': 'Write of unused value'}]</t>
  </si>
  <si>
    <t>59beb050e9db213fee3007b44908c312</t>
  </si>
  <si>
    <t>The value written to &amp;native_nerrs (type int) is never used.</t>
  </si>
  <si>
    <t>native_parse</t>
  </si>
  <si>
    <t>[{'level': 0, 'filename': 'modules/native/native-grammar.c', 'line_number': 3474, 'column_number': 7, 'description': 'Write of unused value'}]</t>
  </si>
  <si>
    <t>native-grammar.c|native_parse|DEAD_STORE</t>
  </si>
  <si>
    <t>a7875cfae09f86c4750c0eb59b690984</t>
  </si>
  <si>
    <t>[{'level': 0, 'filename': 'modules/native/native-grammar.c', 'line_number': 3541, 'column_number': 3, 'description': 'Write of unused value'}]</t>
  </si>
  <si>
    <t>[{'level': 0, 'filename': 'modules/native/native-grammar.c', 'line_number': 3556, 'column_number': 3, 'description': 'Write of unused value'}]</t>
  </si>
  <si>
    <t>186af1114e7f0e8744a27eb292c69710</t>
  </si>
  <si>
    <t>[{'level': 0, 'filename': 'modules/native/native-grammar.c', 'line_number': 3498, 'column_number': 17, 'description': 'Write of unused value'}]</t>
  </si>
  <si>
    <t>a936a61e77f9ffde3f9dd9b2ccf76968</t>
  </si>
  <si>
    <t>[{'level': 0, 'filename': 'modules/native/native-grammar.c', 'line_number': 3303, 'column_number': 7, 'description': 'Write of unused value'}]</t>
  </si>
  <si>
    <t>99e7ba7965893b29a9a106999a6df2be</t>
  </si>
  <si>
    <t>The value written to &amp;block_ref_nerrs (type int) is never used.</t>
  </si>
  <si>
    <t>block_ref_parse</t>
  </si>
  <si>
    <t>[{'level': 0, 'filename': 'lib/block-ref-grammar.c', 'line_number': 3477, 'column_number': 7, 'description': 'Write of unused value'}]</t>
  </si>
  <si>
    <t>block-ref-grammar.c|block_ref_parse|DEAD_STORE</t>
  </si>
  <si>
    <t>af33a43cac2da6b171495c218f170ba6</t>
  </si>
  <si>
    <t>[{'level': 0, 'filename': 'lib/block-ref-grammar.c', 'line_number': 3544, 'column_number': 3, 'description': 'Write of unused value'}]</t>
  </si>
  <si>
    <t>[{'level': 0, 'filename': 'lib/block-ref-grammar.c', 'line_number': 3559, 'column_number': 3, 'description': 'Write of unused value'}]</t>
  </si>
  <si>
    <t>70cd2f86fc448a7b1ac286ac5efe1011</t>
  </si>
  <si>
    <t>[{'level': 0, 'filename': 'lib/block-ref-grammar.c', 'line_number': 3501, 'column_number': 17, 'description': 'Write of unused value'}]</t>
  </si>
  <si>
    <t>53997e680a884ba8fdb1040b81b85f39</t>
  </si>
  <si>
    <t>[{'level': 0, 'filename': 'lib/block-ref-grammar.c', 'line_number': 3304, 'column_number': 7, 'description': 'Write of unused value'}]</t>
  </si>
  <si>
    <t>0d2e12af40934cf3b86cfa2062d78aab</t>
  </si>
  <si>
    <t>modules/kvformat/kv-parser-grammar.c</t>
  </si>
  <si>
    <t>[{'level': 0, 'filename': 'modules/kvformat/kv-parser-grammar.c', 'line_number': 3108, 'column_number': 5, 'description': 'Write of unused value'}]</t>
  </si>
  <si>
    <t>kv-parser-grammar.c|yydestruct|DEAD_STORE</t>
  </si>
  <si>
    <t>86553cece13490c2f4b805d18db5b84c</t>
  </si>
  <si>
    <t>modules/syslogformat/syslog-parser-grammar.c</t>
  </si>
  <si>
    <t>[{'level': 0, 'filename': 'modules/syslogformat/syslog-parser-grammar.c', 'line_number': 3113, 'column_number': 5, 'description': 'Write of unused value'}]</t>
  </si>
  <si>
    <t>syslog-parser-grammar.c|yydestruct|DEAD_STORE</t>
  </si>
  <si>
    <t>74e85d4e3bca2fc92f0adc227cfdd476</t>
  </si>
  <si>
    <t>modules/pseudofile/pseudofile-grammar.c</t>
  </si>
  <si>
    <t>[{'level': 0, 'filename': 'modules/pseudofile/pseudofile-grammar.c', 'line_number': 3116, 'column_number': 5, 'description': 'Write of unused value'}]</t>
  </si>
  <si>
    <t>pseudofile-grammar.c|yydestruct|DEAD_STORE</t>
  </si>
  <si>
    <t>cda0d0118e067e64842f94559dadd9aa</t>
  </si>
  <si>
    <t>The value written to &amp;azure_auth_header_nerrs (type int) is never used.</t>
  </si>
  <si>
    <t>azure_auth_header_parse</t>
  </si>
  <si>
    <t>[{'level': 0, 'filename': 'modules/azure-auth-header/azure-auth-header-grammar.c', 'line_number': 3500, 'column_number': 7, 'description': 'Write of unused value'}]</t>
  </si>
  <si>
    <t>azure-auth-header-grammar.c|azure_auth_header_parse|DEAD_STORE</t>
  </si>
  <si>
    <t>939153e665eb771c81d06a72ac906d81</t>
  </si>
  <si>
    <t>[{'level': 0, 'filename': 'modules/azure-auth-header/azure-auth-header-grammar.c', 'line_number': 3567, 'column_number': 3, 'description': 'Write of unused value'}]</t>
  </si>
  <si>
    <t>[{'level': 0, 'filename': 'modules/azure-auth-header/azure-auth-header-grammar.c', 'line_number': 3582, 'column_number': 3, 'description': 'Write of unused value'}]</t>
  </si>
  <si>
    <t>7421f4cfad2b1c4540868829ec307655</t>
  </si>
  <si>
    <t>[{'level': 0, 'filename': 'modules/azure-auth-header/azure-auth-header-grammar.c', 'line_number': 3524, 'column_number': 17, 'description': 'Write of unused value'}]</t>
  </si>
  <si>
    <t>0978c5db21d8f290b3df2f2cbb577117</t>
  </si>
  <si>
    <t>[{'level': 0, 'filename': 'modules/azure-auth-header/azure-auth-header-grammar.c', 'line_number': 3320, 'column_number': 7, 'description': 'Write of unused value'}]</t>
  </si>
  <si>
    <t>497c784306a52ea54ab262c448bd480e</t>
  </si>
  <si>
    <t>The value written to &amp;hook_commands_nerrs (type int) is never used.</t>
  </si>
  <si>
    <t>hook_commands_parse</t>
  </si>
  <si>
    <t>[{'level': 0, 'filename': 'modules/hook-commands/hook-commands-grammar.c', 'line_number': 3490, 'column_number': 7, 'description': 'Write of unused value'}]</t>
  </si>
  <si>
    <t>hook-commands-grammar.c|hook_commands_parse|DEAD_STORE</t>
  </si>
  <si>
    <t>590e8bf11d1d3ebe4122fa283190f2ba</t>
  </si>
  <si>
    <t>[{'level': 0, 'filename': 'modules/hook-commands/hook-commands-grammar.c', 'line_number': 3557, 'column_number': 3, 'description': 'Write of unused value'}]</t>
  </si>
  <si>
    <t>[{'level': 0, 'filename': 'modules/hook-commands/hook-commands-grammar.c', 'line_number': 3572, 'column_number': 3, 'description': 'Write of unused value'}]</t>
  </si>
  <si>
    <t>a6f669c269144eb1e2b8d9367bb9c81c</t>
  </si>
  <si>
    <t>[{'level': 0, 'filename': 'modules/hook-commands/hook-commands-grammar.c', 'line_number': 3514, 'column_number': 17, 'description': 'Write of unused value'}]</t>
  </si>
  <si>
    <t>abc3457db164a99d4a18a279b2afef22</t>
  </si>
  <si>
    <t>[{'level': 0, 'filename': 'modules/hook-commands/hook-commands-grammar.c', 'line_number': 3322, 'column_number': 7, 'description': 'Write of unused value'}]</t>
  </si>
  <si>
    <t>6291e4cf7378362fc2e5b3c8e3b59bbc</t>
  </si>
  <si>
    <t>modules/xml/xml-grammar.c</t>
  </si>
  <si>
    <t>[{'level': 0, 'filename': 'modules/xml/xml-grammar.c', 'line_number': 3123, 'column_number': 5, 'description': 'Write of unused value'}]</t>
  </si>
  <si>
    <t>xml-grammar.c|yydestruct|DEAD_STORE</t>
  </si>
  <si>
    <t>91005277bf942e40b237c5a03f8e3c71</t>
  </si>
  <si>
    <t>modules/diskq/diskq-grammar.c</t>
  </si>
  <si>
    <t>[{'level': 0, 'filename': 'modules/diskq/diskq-grammar.c', 'line_number': 3126, 'column_number': 5, 'description': 'Write of unused value'}]</t>
  </si>
  <si>
    <t>diskq-grammar.c|yydestruct|DEAD_STORE</t>
  </si>
  <si>
    <t>6a951700e05bb700a89881be0f162880</t>
  </si>
  <si>
    <t>lib/pragma-grammar.c</t>
  </si>
  <si>
    <t>[{'level': 0, 'filename': 'lib/pragma-grammar.c', 'line_number': 3142, 'column_number': 5, 'description': 'Write of unused value'}]</t>
  </si>
  <si>
    <t>pragma-grammar.c|yydestruct|DEAD_STORE</t>
  </si>
  <si>
    <t>96bd2affff8022636607604efda44ef9</t>
  </si>
  <si>
    <t>The value written to &amp;tags_parser_nerrs (type int) is never used.</t>
  </si>
  <si>
    <t>tags_parser_parse</t>
  </si>
  <si>
    <t>[{'level': 0, 'filename': 'modules/tagsparser/tags-parser-grammar.c', 'line_number': 3629, 'column_number': 7, 'description': 'Write of unused value'}]</t>
  </si>
  <si>
    <t>tags-parser-grammar.c|tags_parser_parse|DEAD_STORE</t>
  </si>
  <si>
    <t>9584402bab9ee91f62e7778d05a90266</t>
  </si>
  <si>
    <t>[{'level': 0, 'filename': 'modules/tagsparser/tags-parser-grammar.c', 'line_number': 3696, 'column_number': 3, 'description': 'Write of unused value'}]</t>
  </si>
  <si>
    <t>[{'level': 0, 'filename': 'modules/tagsparser/tags-parser-grammar.c', 'line_number': 3711, 'column_number': 3, 'description': 'Write of unused value'}]</t>
  </si>
  <si>
    <t>aed2b4849a81fa6049a37ae6b9104e42</t>
  </si>
  <si>
    <t>[{'level': 0, 'filename': 'modules/tagsparser/tags-parser-grammar.c', 'line_number': 3653, 'column_number': 17, 'description': 'Write of unused value'}]</t>
  </si>
  <si>
    <t>73d92cb92ba0e6d6adb9b3b631dac4f8</t>
  </si>
  <si>
    <t>[{'level': 0, 'filename': 'modules/tagsparser/tags-parser-grammar.c', 'line_number': 3342, 'column_number': 7, 'description': 'Write of unused value'}]</t>
  </si>
  <si>
    <t>96fafe2ada11f3af2e1f09d0fa6c8ec0</t>
  </si>
  <si>
    <t>The value written to &amp;rate_limit_filter_nerrs (type int) is never used.</t>
  </si>
  <si>
    <t>rate_limit_filter_parse</t>
  </si>
  <si>
    <t>[{'level': 0, 'filename': 'modules/rate-limit-filter/rate-limit-grammar.c', 'line_number': 3620, 'column_number': 7, 'description': 'Write of unused value'}]</t>
  </si>
  <si>
    <t>rate-limit-grammar.c|rate_limit_filter_parse|DEAD_STORE</t>
  </si>
  <si>
    <t>c28aaa3a7aa0c9b9b6cd792348735589</t>
  </si>
  <si>
    <t>[{'level': 0, 'filename': 'modules/rate-limit-filter/rate-limit-grammar.c', 'line_number': 3687, 'column_number': 3, 'description': 'Write of unused value'}]</t>
  </si>
  <si>
    <t>[{'level': 0, 'filename': 'modules/rate-limit-filter/rate-limit-grammar.c', 'line_number': 3702, 'column_number': 3, 'description': 'Write of unused value'}]</t>
  </si>
  <si>
    <t>4144bd28ba5af35f90e6aeed9757becd</t>
  </si>
  <si>
    <t>[{'level': 0, 'filename': 'modules/rate-limit-filter/rate-limit-grammar.c', 'line_number': 3644, 'column_number': 17, 'description': 'Write of unused value'}]</t>
  </si>
  <si>
    <t>c7f101407af3b1731c1f897e0a637b61</t>
  </si>
  <si>
    <t>[{'level': 0, 'filename': 'modules/rate-limit-filter/rate-limit-grammar.c', 'line_number': 3344, 'column_number': 7, 'description': 'Write of unused value'}]</t>
  </si>
  <si>
    <t>a6592620d97b46db3a2584282fc4d1a2</t>
  </si>
  <si>
    <t>modules/examples/sources/random-choice-generator/random-choice-generator-grammar.c</t>
  </si>
  <si>
    <t>[{'level': 0, 'filename': 'modules/examples/sources/random-choice-generator/random-choice-generator-grammar.c', 'line_number': 3146, 'column_number': 5, 'description': 'Write of unused value'}]</t>
  </si>
  <si>
    <t>random-choice-generator-grammar.c|yydestruct|DEAD_STORE</t>
  </si>
  <si>
    <t>941a6b600e1c7863af89e5d205d8f317</t>
  </si>
  <si>
    <t>modules/examples/sources/threaded-random-generator/threaded-random-generator-grammar.c</t>
  </si>
  <si>
    <t>[{'level': 0, 'filename': 'modules/examples/sources/threaded-random-generator/threaded-random-generator-grammar.c', 'line_number': 3146, 'column_number': 5, 'description': 'Write of unused value'}]</t>
  </si>
  <si>
    <t>threaded-random-generator-grammar.c|yydestruct|DEAD_STORE</t>
  </si>
  <si>
    <t>435ecff31cac06dc7c868054acfe85ac</t>
  </si>
  <si>
    <t>modules/examples/sources/msg-generator/msg-generator-grammar.c</t>
  </si>
  <si>
    <t>[{'level': 0, 'filename': 'modules/examples/sources/msg-generator/msg-generator-grammar.c', 'line_number': 3149, 'column_number': 5, 'description': 'Write of unused value'}]</t>
  </si>
  <si>
    <t>msg-generator-grammar.c|yydestruct|DEAD_STORE</t>
  </si>
  <si>
    <t>aaaf1204341460fd813a7ae4af51b664</t>
  </si>
  <si>
    <t>modules/examples/sources/threaded-diskq-source/threaded-diskq-source-grammar.c</t>
  </si>
  <si>
    <t>[{'level': 0, 'filename': 'modules/examples/sources/threaded-diskq-source/threaded-diskq-source-grammar.c', 'line_number': 3149, 'column_number': 5, 'description': 'Write of unused value'}]</t>
  </si>
  <si>
    <t>threaded-diskq-source-grammar.c|yydestruct|DEAD_STORE</t>
  </si>
  <si>
    <t>ff2f124d9fe0a4de6ee291b3242b84a2</t>
  </si>
  <si>
    <t>modules/timestamp/timestamp-grammar.c</t>
  </si>
  <si>
    <t>[{'level': 0, 'filename': 'modules/timestamp/timestamp-grammar.c', 'line_number': 3152, 'column_number': 5, 'description': 'Write of unused value'}]</t>
  </si>
  <si>
    <t>timestamp-grammar.c|yydestruct|DEAD_STORE</t>
  </si>
  <si>
    <t>5926c35909b51a84d53792c75e7db229</t>
  </si>
  <si>
    <t>modules/csvparser/csvparser-grammar.c</t>
  </si>
  <si>
    <t>[{'level': 0, 'filename': 'modules/csvparser/csvparser-grammar.c', 'line_number': 3161, 'column_number': 5, 'description': 'Write of unused value'}]</t>
  </si>
  <si>
    <t>csvparser-grammar.c|yydestruct|DEAD_STORE</t>
  </si>
  <si>
    <t>bf5499a264da1ffc4a93cc00c7f65db1</t>
  </si>
  <si>
    <t>The value written to &amp;example_destination_nerrs (type int) is never used.</t>
  </si>
  <si>
    <t>example_destination_parse</t>
  </si>
  <si>
    <t>[{'level': 0, 'filename': 'modules/examples/destinations/example_destination/example_destination-grammar.c', 'line_number': 3642, 'column_number': 7, 'description': 'Write of unused value'}]</t>
  </si>
  <si>
    <t>example_destination-grammar.c|example_destination_parse|DEAD_STORE</t>
  </si>
  <si>
    <t>6378cc0e4f86268429109a024ea8ec84</t>
  </si>
  <si>
    <t>[{'level': 0, 'filename': 'modules/examples/destinations/example_destination/example_destination-grammar.c', 'line_number': 3709, 'column_number': 3, 'description': 'Write of unused value'}]</t>
  </si>
  <si>
    <t>[{'level': 0, 'filename': 'modules/examples/destinations/example_destination/example_destination-grammar.c', 'line_number': 3724, 'column_number': 3, 'description': 'Write of unused value'}]</t>
  </si>
  <si>
    <t>0e53932084ca34798c54eedf6b91128c</t>
  </si>
  <si>
    <t>[{'level': 0, 'filename': 'modules/examples/destinations/example_destination/example_destination-grammar.c', 'line_number': 3666, 'column_number': 17, 'description': 'Write of unused value'}]</t>
  </si>
  <si>
    <t>31ed66e8209f61ad4148f1befeb1e4de</t>
  </si>
  <si>
    <t>[{'level': 0, 'filename': 'modules/examples/destinations/example_destination/example_destination-grammar.c', 'line_number': 3364, 'column_number': 7, 'description': 'Write of unused value'}]</t>
  </si>
  <si>
    <t>0672c08ee61907776cc63738daff07ff</t>
  </si>
  <si>
    <t>The value written to &amp;cloud_auth_nerrs (type int) is never used.</t>
  </si>
  <si>
    <t>cloud_auth_parse</t>
  </si>
  <si>
    <t>[{'level': 0, 'filename': 'modules/cloud-auth/cloud-auth-grammar.c', 'line_number': 3591, 'column_number': 7, 'description': 'Write of unused value'}]</t>
  </si>
  <si>
    <t>cloud-auth-grammar.c|cloud_auth_parse|DEAD_STORE</t>
  </si>
  <si>
    <t>4c53b6c9e06b6e912c42a1eda5886d84</t>
  </si>
  <si>
    <t>[{'level': 0, 'filename': 'modules/cloud-auth/cloud-auth-grammar.c', 'line_number': 3658, 'column_number': 3, 'description': 'Write of unused value'}]</t>
  </si>
  <si>
    <t>[{'level': 0, 'filename': 'modules/cloud-auth/cloud-auth-grammar.c', 'line_number': 3673, 'column_number': 3, 'description': 'Write of unused value'}]</t>
  </si>
  <si>
    <t>7bcfa0b7bf9461d023237c6a60e6edc3</t>
  </si>
  <si>
    <t>[{'level': 0, 'filename': 'modules/cloud-auth/cloud-auth-grammar.c', 'line_number': 3615, 'column_number': 17, 'description': 'Write of unused value'}]</t>
  </si>
  <si>
    <t>39abd8340c2cc5ca16e01271c3136e4a</t>
  </si>
  <si>
    <t>[{'level': 0, 'filename': 'modules/cloud-auth/cloud-auth-grammar.c', 'line_number': 3366, 'column_number': 7, 'description': 'Write of unused value'}]</t>
  </si>
  <si>
    <t>1aa0930153c75aa5b019a5a290e4b95d</t>
  </si>
  <si>
    <t>modules/metrics-probe/metrics-probe-grammar.c</t>
  </si>
  <si>
    <t>[{'level': 0, 'filename': 'modules/metrics-probe/metrics-probe-grammar.c', 'line_number': 3166, 'column_number': 5, 'description': 'Write of unused value'}]</t>
  </si>
  <si>
    <t>metrics-probe-grammar.c|yydestruct|DEAD_STORE</t>
  </si>
  <si>
    <t>6973c4559e058fe15fa1a5fbb201013e</t>
  </si>
  <si>
    <t>The value written to &amp;add_contextual_data_nerrs (type int) is never used.</t>
  </si>
  <si>
    <t>add_contextual_data_parse</t>
  </si>
  <si>
    <t>[{'level': 0, 'filename': 'modules/add-contextual-data/add-contextual-data-grammar.c', 'line_number': 3690, 'column_number': 7, 'description': 'Write of unused value'}]</t>
  </si>
  <si>
    <t>add-contextual-data-grammar.c|add_contextual_data_parse|DEAD_STORE</t>
  </si>
  <si>
    <t>20514256a5c1e8e38e96abf7a25e274e</t>
  </si>
  <si>
    <t>[{'level': 0, 'filename': 'modules/add-contextual-data/add-contextual-data-grammar.c', 'line_number': 3757, 'column_number': 3, 'description': 'Write of unused value'}]</t>
  </si>
  <si>
    <t>[{'level': 0, 'filename': 'modules/add-contextual-data/add-contextual-data-grammar.c', 'line_number': 3772, 'column_number': 3, 'description': 'Write of unused value'}]</t>
  </si>
  <si>
    <t>090908f4525a862b5778b4fe9f73998e</t>
  </si>
  <si>
    <t>[{'level': 0, 'filename': 'modules/add-contextual-data/add-contextual-data-grammar.c', 'line_number': 3714, 'column_number': 17, 'description': 'Write of unused value'}]</t>
  </si>
  <si>
    <t>b57e6c4ea1580988715553412ad4c2c7</t>
  </si>
  <si>
    <t>[{'level': 0, 'filename': 'modules/add-contextual-data/add-contextual-data-grammar.c', 'line_number': 3373, 'column_number': 7, 'description': 'Write of unused value'}]</t>
  </si>
  <si>
    <t>4912c5d3408c81a98ecf98808b718d3d</t>
  </si>
  <si>
    <t>The value written to &amp;json_parser_nerrs (type int) is never used.</t>
  </si>
  <si>
    <t>json_parser_parse</t>
  </si>
  <si>
    <t>[{'level': 0, 'filename': 'modules/json/json-parser-grammar.c', 'line_number': 3688, 'column_number': 7, 'description': 'Write of unused value'}]</t>
  </si>
  <si>
    <t>json-parser-grammar.c|json_parser_parse|DEAD_STORE</t>
  </si>
  <si>
    <t>44666b27c4783f6abc67a6893b5c8fbe</t>
  </si>
  <si>
    <t>[{'level': 0, 'filename': 'modules/json/json-parser-grammar.c', 'line_number': 3755, 'column_number': 3, 'description': 'Write of unused value'}]</t>
  </si>
  <si>
    <t>[{'level': 0, 'filename': 'modules/json/json-parser-grammar.c', 'line_number': 3770, 'column_number': 3, 'description': 'Write of unused value'}]</t>
  </si>
  <si>
    <t>6533b6dc8f0e295e33ef669b5ff563cf</t>
  </si>
  <si>
    <t>[{'level': 0, 'filename': 'modules/json/json-parser-grammar.c', 'line_number': 3712, 'column_number': 17, 'description': 'Write of unused value'}]</t>
  </si>
  <si>
    <t>f38c5aaec3e3a330c071ac5a0fb1fa3b</t>
  </si>
  <si>
    <t>[{'level': 0, 'filename': 'modules/json/json-parser-grammar.c', 'line_number': 3373, 'column_number': 7, 'description': 'Write of unused value'}]</t>
  </si>
  <si>
    <t>6d450e4803cb1dff5b56a7c9cff0668a</t>
  </si>
  <si>
    <t>The value written to &amp;map_value_pairs_nerrs (type int) is never used.</t>
  </si>
  <si>
    <t>map_value_pairs_parse</t>
  </si>
  <si>
    <t>[{'level': 0, 'filename': 'modules/map-value-pairs/map-value-pairs-grammar.c', 'line_number': 3769, 'column_number': 7, 'description': 'Write of unused value'}]</t>
  </si>
  <si>
    <t>map-value-pairs-grammar.c|map_value_pairs_parse|DEAD_STORE</t>
  </si>
  <si>
    <t>295856678dab3240d4f6f7de5df682e7</t>
  </si>
  <si>
    <t>[{'level': 0, 'filename': 'modules/map-value-pairs/map-value-pairs-grammar.c', 'line_number': 3836, 'column_number': 3, 'description': 'Write of unused value'}]</t>
  </si>
  <si>
    <t>[{'level': 0, 'filename': 'modules/map-value-pairs/map-value-pairs-grammar.c', 'line_number': 3851, 'column_number': 3, 'description': 'Write of unused value'}]</t>
  </si>
  <si>
    <t>2dc70ba49012ec3aa0979dc493d09d2f</t>
  </si>
  <si>
    <t>[{'level': 0, 'filename': 'modules/map-value-pairs/map-value-pairs-grammar.c', 'line_number': 3793, 'column_number': 17, 'description': 'Write of unused value'}]</t>
  </si>
  <si>
    <t>375bf6d0f3e7b7df7637514bbfaa8bca</t>
  </si>
  <si>
    <t>[{'level': 0, 'filename': 'modules/map-value-pairs/map-value-pairs-grammar.c', 'line_number': 3374, 'column_number': 7, 'description': 'Write of unused value'}]</t>
  </si>
  <si>
    <t>ed6c7ae9e5072a0e708fe90ae7a17f29</t>
  </si>
  <si>
    <t>The value written to &amp;regexp_parser_nerrs (type int) is never used.</t>
  </si>
  <si>
    <t>regexp_parser_parse</t>
  </si>
  <si>
    <t>[{'level': 0, 'filename': 'modules/regexp-parser/regexp-parser-grammar.c', 'line_number': 3719, 'column_number': 7, 'description': 'Write of unused value'}]</t>
  </si>
  <si>
    <t>regexp-parser-grammar.c|regexp_parser_parse|DEAD_STORE</t>
  </si>
  <si>
    <t>85949962fbf2dde72f2f19093cdc5ab1</t>
  </si>
  <si>
    <t>[{'level': 0, 'filename': 'modules/regexp-parser/regexp-parser-grammar.c', 'line_number': 3786, 'column_number': 3, 'description': 'Write of unused value'}]</t>
  </si>
  <si>
    <t>[{'level': 0, 'filename': 'modules/regexp-parser/regexp-parser-grammar.c', 'line_number': 3801, 'column_number': 3, 'description': 'Write of unused value'}]</t>
  </si>
  <si>
    <t>77a5615f29831e20aeb26d2dfee8d553</t>
  </si>
  <si>
    <t>[{'level': 0, 'filename': 'modules/regexp-parser/regexp-parser-grammar.c', 'line_number': 3743, 'column_number': 17, 'description': 'Write of unused value'}]</t>
  </si>
  <si>
    <t>af9d63b91506c3e2364fd280a0520ab6</t>
  </si>
  <si>
    <t>[{'level': 0, 'filename': 'modules/regexp-parser/regexp-parser-grammar.c', 'line_number': 3379, 'column_number': 7, 'description': 'Write of unused value'}]</t>
  </si>
  <si>
    <t>6dbb3efb1aedac79464f103c55a62bc4</t>
  </si>
  <si>
    <t>The value written to &amp;kv_parser_nerrs (type int) is never used.</t>
  </si>
  <si>
    <t>kv_parser_parse</t>
  </si>
  <si>
    <t>[{'level': 0, 'filename': 'modules/kvformat/kv-parser-grammar.c', 'line_number': 3723, 'column_number': 7, 'description': 'Write of unused value'}]</t>
  </si>
  <si>
    <t>kv-parser-grammar.c|kv_parser_parse|DEAD_STORE</t>
  </si>
  <si>
    <t>35cfe4fe45a6028d80a95972ac64a695</t>
  </si>
  <si>
    <t>[{'level': 0, 'filename': 'modules/kvformat/kv-parser-grammar.c', 'line_number': 3790, 'column_number': 3, 'description': 'Write of unused value'}]</t>
  </si>
  <si>
    <t>[{'level': 0, 'filename': 'modules/kvformat/kv-parser-grammar.c', 'line_number': 3805, 'column_number': 3, 'description': 'Write of unused value'}]</t>
  </si>
  <si>
    <t>4be38b3a0116270c2a3a169e7a2d0c97</t>
  </si>
  <si>
    <t>[{'level': 0, 'filename': 'modules/kvformat/kv-parser-grammar.c', 'line_number': 3747, 'column_number': 17, 'description': 'Write of unused value'}]</t>
  </si>
  <si>
    <t>50786a04b8600841484e2b737d8fb08e</t>
  </si>
  <si>
    <t>[{'level': 0, 'filename': 'modules/kvformat/kv-parser-grammar.c', 'line_number': 3387, 'column_number': 7, 'description': 'Write of unused value'}]</t>
  </si>
  <si>
    <t>c4f0c3d03adc2a6a2c4cf6f5610370ba</t>
  </si>
  <si>
    <t>The value written to &amp;syslog_parser_nerrs (type int) is never used.</t>
  </si>
  <si>
    <t>syslog_parser_parse</t>
  </si>
  <si>
    <t>[{'level': 0, 'filename': 'modules/syslogformat/syslog-parser-grammar.c', 'line_number': 3787, 'column_number': 7, 'description': 'Write of unused value'}]</t>
  </si>
  <si>
    <t>syslog-parser-grammar.c|syslog_parser_parse|DEAD_STORE</t>
  </si>
  <si>
    <t>08750751836e4456f7562b7ce2b1cd3c</t>
  </si>
  <si>
    <t>[{'level': 0, 'filename': 'modules/syslogformat/syslog-parser-grammar.c', 'line_number': 3854, 'column_number': 3, 'description': 'Write of unused value'}]</t>
  </si>
  <si>
    <t>[{'level': 0, 'filename': 'modules/syslogformat/syslog-parser-grammar.c', 'line_number': 3869, 'column_number': 3, 'description': 'Write of unused value'}]</t>
  </si>
  <si>
    <t>1db7d39f93a402d7048594324699978f</t>
  </si>
  <si>
    <t>[{'level': 0, 'filename': 'modules/syslogformat/syslog-parser-grammar.c', 'line_number': 3811, 'column_number': 17, 'description': 'Write of unused value'}]</t>
  </si>
  <si>
    <t>a0ad73e723780f9b69ce9e11af419c18</t>
  </si>
  <si>
    <t>[{'level': 0, 'filename': 'modules/syslogformat/syslog-parser-grammar.c', 'line_number': 3392, 'column_number': 7, 'description': 'Write of unused value'}]</t>
  </si>
  <si>
    <t>fd9cc1c33b80548e9177165c218e0862</t>
  </si>
  <si>
    <t>modules/afsnmp/afsnmp-grammar.c</t>
  </si>
  <si>
    <t>[{'level': 0, 'filename': 'modules/afsnmp/afsnmp-grammar.c', 'line_number': 3196, 'column_number': 5, 'description': 'Write of unused value'}]</t>
  </si>
  <si>
    <t>afsnmp-grammar.c|yydestruct|DEAD_STORE</t>
  </si>
  <si>
    <t>1ccc711ac5c153f97f2ddbdcefe1752d</t>
  </si>
  <si>
    <t>The value written to &amp;diskq_nerrs (type int) is never used.</t>
  </si>
  <si>
    <t>diskq_parse</t>
  </si>
  <si>
    <t>[{'level': 0, 'filename': 'modules/diskq/diskq-grammar.c', 'line_number': 3678, 'column_number': 7, 'description': 'Write of unused value'}]</t>
  </si>
  <si>
    <t>diskq-grammar.c|diskq_parse|DEAD_STORE</t>
  </si>
  <si>
    <t>6dc34c5896844eb41240ebc08244d98d</t>
  </si>
  <si>
    <t>[{'level': 0, 'filename': 'modules/diskq/diskq-grammar.c', 'line_number': 3745, 'column_number': 3, 'description': 'Write of unused value'}]</t>
  </si>
  <si>
    <t>[{'level': 0, 'filename': 'modules/diskq/diskq-grammar.c', 'line_number': 3760, 'column_number': 3, 'description': 'Write of unused value'}]</t>
  </si>
  <si>
    <t>3c5373be0f839f69b9f7e10904a73047</t>
  </si>
  <si>
    <t>[{'level': 0, 'filename': 'modules/diskq/diskq-grammar.c', 'line_number': 3702, 'column_number': 17, 'description': 'Write of unused value'}]</t>
  </si>
  <si>
    <t>8ebfbb3021ed27f311ee02a9c6459d65</t>
  </si>
  <si>
    <t>[{'level': 0, 'filename': 'modules/diskq/diskq-grammar.c', 'line_number': 3399, 'column_number': 7, 'description': 'Write of unused value'}]</t>
  </si>
  <si>
    <t>a08eb04342ef7508898f8c930efe471c</t>
  </si>
  <si>
    <t>The value written to &amp;xml_nerrs (type int) is never used.</t>
  </si>
  <si>
    <t>xml_parse</t>
  </si>
  <si>
    <t>[{'level': 0, 'filename': 'modules/xml/xml-grammar.c', 'line_number': 3766, 'column_number': 7, 'description': 'Write of unused value'}]</t>
  </si>
  <si>
    <t>xml-grammar.c|xml_parse|DEAD_STORE</t>
  </si>
  <si>
    <t>9949cc1ea722c285690f904e9631314b</t>
  </si>
  <si>
    <t>[{'level': 0, 'filename': 'modules/xml/xml-grammar.c', 'line_number': 3833, 'column_number': 3, 'description': 'Write of unused value'}]</t>
  </si>
  <si>
    <t>[{'level': 0, 'filename': 'modules/xml/xml-grammar.c', 'line_number': 3848, 'column_number': 3, 'description': 'Write of unused value'}]</t>
  </si>
  <si>
    <t>5fe762d346aa262544568e506012db3c</t>
  </si>
  <si>
    <t>[{'level': 0, 'filename': 'modules/xml/xml-grammar.c', 'line_number': 3790, 'column_number': 17, 'description': 'Write of unused value'}]</t>
  </si>
  <si>
    <t>3c8552ece55864d7173c2be83e078927</t>
  </si>
  <si>
    <t>[{'level': 0, 'filename': 'modules/xml/xml-grammar.c', 'line_number': 3402, 'column_number': 7, 'description': 'Write of unused value'}]</t>
  </si>
  <si>
    <t>e26f3d331ebc7cfcaa0ac439aab925f0</t>
  </si>
  <si>
    <t>The value written to &amp;pseudofile_nerrs (type int) is never used.</t>
  </si>
  <si>
    <t>pseudofile_parse</t>
  </si>
  <si>
    <t>[{'level': 0, 'filename': 'modules/pseudofile/pseudofile-grammar.c', 'line_number': 3846, 'column_number': 7, 'description': 'Write of unused value'}]</t>
  </si>
  <si>
    <t>pseudofile-grammar.c|pseudofile_parse|DEAD_STORE</t>
  </si>
  <si>
    <t>4b64bd7a59553630f03ec3a82e65baf1</t>
  </si>
  <si>
    <t>[{'level': 0, 'filename': 'modules/pseudofile/pseudofile-grammar.c', 'line_number': 3913, 'column_number': 3, 'description': 'Write of unused value'}]</t>
  </si>
  <si>
    <t>[{'level': 0, 'filename': 'modules/pseudofile/pseudofile-grammar.c', 'line_number': 3928, 'column_number': 3, 'description': 'Write of unused value'}]</t>
  </si>
  <si>
    <t>1e0dfdf677032cb390b731334f442e23</t>
  </si>
  <si>
    <t>[{'level': 0, 'filename': 'modules/pseudofile/pseudofile-grammar.c', 'line_number': 3870, 'column_number': 17, 'description': 'Write of unused value'}]</t>
  </si>
  <si>
    <t>7a5091d9d685ec0e7f8c495ff26c54cf</t>
  </si>
  <si>
    <t>[{'level': 0, 'filename': 'modules/pseudofile/pseudofile-grammar.c', 'line_number': 3407, 'column_number': 7, 'description': 'Write of unused value'}]</t>
  </si>
  <si>
    <t>d2ef4f819f7b2b6009a29a78dc7eca06</t>
  </si>
  <si>
    <t>modules/afstomp/afstomp-grammar.c</t>
  </si>
  <si>
    <t>[{'level': 0, 'filename': 'modules/afstomp/afstomp-grammar.c', 'line_number': 3215, 'column_number': 5, 'description': 'Write of unused value'}]</t>
  </si>
  <si>
    <t>afstomp-grammar.c|yydestruct|DEAD_STORE</t>
  </si>
  <si>
    <t>e3372d207a871658d3652d21c5add11c</t>
  </si>
  <si>
    <t>The value written to &amp;random_choice_generator_nerrs (type int) is never used.</t>
  </si>
  <si>
    <t>random_choice_generator_parse</t>
  </si>
  <si>
    <t>[{'level': 0, 'filename': 'modules/examples/sources/random-choice-generator/random-choice-generator-grammar.c', 'line_number': 3912, 'column_number': 7, 'description': 'Write of unused value'}]</t>
  </si>
  <si>
    <t>random-choice-generator-grammar.c|random_choice_generator_parse|DEAD_STORE</t>
  </si>
  <si>
    <t>d7d08bcbf95c90de8c00baa9adcbac53</t>
  </si>
  <si>
    <t>[{'level': 0, 'filename': 'modules/examples/sources/random-choice-generator/random-choice-generator-grammar.c', 'line_number': 3979, 'column_number': 3, 'description': 'Write of unused value'}]</t>
  </si>
  <si>
    <t>[{'level': 0, 'filename': 'modules/examples/sources/random-choice-generator/random-choice-generator-grammar.c', 'line_number': 3994, 'column_number': 3, 'description': 'Write of unused value'}]</t>
  </si>
  <si>
    <t>dd6558010ea106becab647b72bcdb358</t>
  </si>
  <si>
    <t>[{'level': 0, 'filename': 'modules/examples/sources/random-choice-generator/random-choice-generator-grammar.c', 'line_number': 3936, 'column_number': 17, 'description': 'Write of unused value'}]</t>
  </si>
  <si>
    <t>3d6b9408d200c4a93a3142639e13a966</t>
  </si>
  <si>
    <t>[{'level': 0, 'filename': 'modules/examples/sources/random-choice-generator/random-choice-generator-grammar.c', 'line_number': 3419, 'column_number': 7, 'description': 'Write of unused value'}]</t>
  </si>
  <si>
    <t>864319bd99cf865aadeb53c9321614b3</t>
  </si>
  <si>
    <t>The value written to &amp;threaded_random_generator_nerrs (type int) is never used.</t>
  </si>
  <si>
    <t>threaded_random_generator_parse</t>
  </si>
  <si>
    <t>[{'level': 0, 'filename': 'modules/examples/sources/threaded-random-generator/threaded-random-generator-grammar.c', 'line_number': 3897, 'column_number': 7, 'description': 'Write of unused value'}]</t>
  </si>
  <si>
    <t>threaded-random-generator-grammar.c|threaded_random_generator_parse|DEAD_STORE</t>
  </si>
  <si>
    <t>ba54e9c1f696b2ec20160c8ee7c30eef</t>
  </si>
  <si>
    <t>[{'level': 0, 'filename': 'modules/examples/sources/threaded-random-generator/threaded-random-generator-grammar.c', 'line_number': 3964, 'column_number': 3, 'description': 'Write of unused value'}]</t>
  </si>
  <si>
    <t>[{'level': 0, 'filename': 'modules/examples/sources/threaded-random-generator/threaded-random-generator-grammar.c', 'line_number': 3979, 'column_number': 3, 'description': 'Write of unused value'}]</t>
  </si>
  <si>
    <t>b42164c34ed743942bc90a49d0aac5c2</t>
  </si>
  <si>
    <t>[{'level': 0, 'filename': 'modules/examples/sources/threaded-random-generator/threaded-random-generator-grammar.c', 'line_number': 3921, 'column_number': 17, 'description': 'Write of unused value'}]</t>
  </si>
  <si>
    <t>3db27a45bc35e8b1b759067db96ca2db</t>
  </si>
  <si>
    <t>[{'level': 0, 'filename': 'modules/examples/sources/threaded-random-generator/threaded-random-generator-grammar.c', 'line_number': 3419, 'column_number': 7, 'description': 'Write of unused value'}]</t>
  </si>
  <si>
    <t>2615a93ba7e161616634d3423ae61228</t>
  </si>
  <si>
    <t>The value written to &amp;threaded_diskq_source_nerrs (type int) is never used.</t>
  </si>
  <si>
    <t>threaded_diskq_source_parse</t>
  </si>
  <si>
    <t>[{'level': 0, 'filename': 'modules/examples/sources/threaded-diskq-source/threaded-diskq-source-grammar.c', 'line_number': 3914, 'column_number': 7, 'description': 'Write of unused value'}]</t>
  </si>
  <si>
    <t>threaded-diskq-source-grammar.c|threaded_diskq_source_parse|DEAD_STORE</t>
  </si>
  <si>
    <t>d8f66b5f1398f6e641c81d5051e9e9ec</t>
  </si>
  <si>
    <t>[{'level': 0, 'filename': 'modules/examples/sources/threaded-diskq-source/threaded-diskq-source-grammar.c', 'line_number': 3981, 'column_number': 3, 'description': 'Write of unused value'}]</t>
  </si>
  <si>
    <t>[{'level': 0, 'filename': 'modules/examples/sources/threaded-diskq-source/threaded-diskq-source-grammar.c', 'line_number': 3996, 'column_number': 3, 'description': 'Write of unused value'}]</t>
  </si>
  <si>
    <t>00346468eab1ae939ae26342bf067b5d</t>
  </si>
  <si>
    <t>[{'level': 0, 'filename': 'modules/examples/sources/threaded-diskq-source/threaded-diskq-source-grammar.c', 'line_number': 3938, 'column_number': 17, 'description': 'Write of unused value'}]</t>
  </si>
  <si>
    <t>f972d4e3e63b4c471932564415fb7b91</t>
  </si>
  <si>
    <t>[{'level': 0, 'filename': 'modules/examples/sources/threaded-diskq-source/threaded-diskq-source-grammar.c', 'line_number': 3422, 'column_number': 7, 'description': 'Write of unused value'}]</t>
  </si>
  <si>
    <t>37a1cbf3f706a3e1e7272f53add0cbe4</t>
  </si>
  <si>
    <t>modules/correlation/correlation-grammar.c</t>
  </si>
  <si>
    <t>[{'level': 0, 'filename': 'modules/correlation/correlation-grammar.c', 'line_number': 3225, 'column_number': 5, 'description': 'Write of unused value'}]</t>
  </si>
  <si>
    <t>correlation-grammar.c|yydestruct|DEAD_STORE</t>
  </si>
  <si>
    <t>96ea6dcfb8c44dc8ebf88a812e1a3cb0</t>
  </si>
  <si>
    <t>The value written to &amp;pragma_nerrs (type int) is never used.</t>
  </si>
  <si>
    <t>pragma_parse</t>
  </si>
  <si>
    <t>[{'level': 0, 'filename': 'lib/pragma-grammar.c', 'line_number': 3723, 'column_number': 7, 'description': 'Write of unused value'}]</t>
  </si>
  <si>
    <t>pragma-grammar.c|pragma_parse|DEAD_STORE</t>
  </si>
  <si>
    <t>21d693493cc0efbd6f74bff61d4bb6ea</t>
  </si>
  <si>
    <t>[{'level': 0, 'filename': 'lib/pragma-grammar.c', 'line_number': 3790, 'column_number': 3, 'description': 'Write of unused value'}]</t>
  </si>
  <si>
    <t>[{'level': 0, 'filename': 'lib/pragma-grammar.c', 'line_number': 3805, 'column_number': 3, 'description': 'Write of unused value'}]</t>
  </si>
  <si>
    <t>25350a9b372730486312778b1d050757</t>
  </si>
  <si>
    <t>[{'level': 0, 'filename': 'lib/pragma-grammar.c', 'line_number': 3747, 'column_number': 17, 'description': 'Write of unused value'}]</t>
  </si>
  <si>
    <t>3b911215889dc418ec967ea966c68150</t>
  </si>
  <si>
    <t>[{'level': 0, 'filename': 'lib/pragma-grammar.c', 'line_number': 3427, 'column_number': 7, 'description': 'Write of unused value'}]</t>
  </si>
  <si>
    <t>14fe5160f6c4ef98f1d7ef4c5aa4e729</t>
  </si>
  <si>
    <t>The value written to &amp;msg_generator_nerrs (type int) is never used.</t>
  </si>
  <si>
    <t>msg_generator_parse</t>
  </si>
  <si>
    <t>[{'level': 0, 'filename': 'modules/examples/sources/msg-generator/msg-generator-grammar.c', 'line_number': 3926, 'column_number': 7, 'description': 'Write of unused value'}]</t>
  </si>
  <si>
    <t>msg-generator-grammar.c|msg_generator_parse|DEAD_STORE</t>
  </si>
  <si>
    <t>2ee5718ae6c3205c6acc542085f36e6a</t>
  </si>
  <si>
    <t>[{'level': 0, 'filename': 'modules/examples/sources/msg-generator/msg-generator-grammar.c', 'line_number': 3993, 'column_number': 3, 'description': 'Write of unused value'}]</t>
  </si>
  <si>
    <t>[{'level': 0, 'filename': 'modules/examples/sources/msg-generator/msg-generator-grammar.c', 'line_number': 4008, 'column_number': 3, 'description': 'Write of unused value'}]</t>
  </si>
  <si>
    <t>74e681ba31264028aa68330674f7f0b1</t>
  </si>
  <si>
    <t>[{'level': 0, 'filename': 'modules/examples/sources/msg-generator/msg-generator-grammar.c', 'line_number': 3950, 'column_number': 17, 'description': 'Write of unused value'}]</t>
  </si>
  <si>
    <t>6bf5bc2b7b6ad52f47ca09784dee17e8</t>
  </si>
  <si>
    <t>[{'level': 0, 'filename': 'modules/examples/sources/msg-generator/msg-generator-grammar.c', 'line_number': 3428, 'column_number': 7, 'description': 'Write of unused value'}]</t>
  </si>
  <si>
    <t>007cdd4d4dbd62282968a10460b42ba7</t>
  </si>
  <si>
    <t>The value written to &amp;timestamp_nerrs (type int) is never used.</t>
  </si>
  <si>
    <t>timestamp_parse</t>
  </si>
  <si>
    <t>[{'level': 0, 'filename': 'modules/timestamp/timestamp-grammar.c', 'line_number': 3857, 'column_number': 7, 'description': 'Write of unused value'}]</t>
  </si>
  <si>
    <t>timestamp-grammar.c|timestamp_parse|DEAD_STORE</t>
  </si>
  <si>
    <t>d64f6b094a879e292d30ce212dd7264e</t>
  </si>
  <si>
    <t>[{'level': 0, 'filename': 'modules/timestamp/timestamp-grammar.c', 'line_number': 3924, 'column_number': 3, 'description': 'Write of unused value'}]</t>
  </si>
  <si>
    <t>[{'level': 0, 'filename': 'modules/timestamp/timestamp-grammar.c', 'line_number': 3939, 'column_number': 3, 'description': 'Write of unused value'}]</t>
  </si>
  <si>
    <t>7fb85bf1faa88ec8bfad26cfafa2faa4</t>
  </si>
  <si>
    <t>[{'level': 0, 'filename': 'modules/timestamp/timestamp-grammar.c', 'line_number': 3881, 'column_number': 17, 'description': 'Write of unused value'}]</t>
  </si>
  <si>
    <t>7ed665bdc2d33b713b2b23311c5d02c5</t>
  </si>
  <si>
    <t>[{'level': 0, 'filename': 'modules/timestamp/timestamp-grammar.c', 'line_number': 3431, 'column_number': 7, 'description': 'Write of unused value'}]</t>
  </si>
  <si>
    <t>8e76dab1d91ce4eb9ad53ab186012d4e</t>
  </si>
  <si>
    <t>lib/filter/filter-expr-grammar.c</t>
  </si>
  <si>
    <t>[{'level': 0, 'filename': 'lib/filter/filter-expr-grammar.c', 'line_number': 3244, 'column_number': 5, 'description': 'Write of unused value'}]</t>
  </si>
  <si>
    <t>filter-expr-grammar.c|yydestruct|DEAD_STORE</t>
  </si>
  <si>
    <t>9f1c861a151c83f3013a782c9f4e1688</t>
  </si>
  <si>
    <t>The value written to &amp;metrics_probe_nerrs (type int) is never used.</t>
  </si>
  <si>
    <t>metrics_probe_parse</t>
  </si>
  <si>
    <t>[{'level': 0, 'filename': 'modules/metrics-probe/metrics-probe-grammar.c', 'line_number': 3992, 'column_number': 7, 'description': 'Write of unused value'}]</t>
  </si>
  <si>
    <t>metrics-probe-grammar.c|metrics_probe_parse|DEAD_STORE</t>
  </si>
  <si>
    <t>d14b336ea8fb08e14311e63a86e96b14</t>
  </si>
  <si>
    <t>[{'level': 0, 'filename': 'modules/metrics-probe/metrics-probe-grammar.c', 'line_number': 4059, 'column_number': 3, 'description': 'Write of unused value'}]</t>
  </si>
  <si>
    <t>[{'level': 0, 'filename': 'modules/metrics-probe/metrics-probe-grammar.c', 'line_number': 4074, 'column_number': 3, 'description': 'Write of unused value'}]</t>
  </si>
  <si>
    <t>b6c910d4473626798cd93f56d906a077</t>
  </si>
  <si>
    <t>[{'level': 0, 'filename': 'modules/metrics-probe/metrics-probe-grammar.c', 'line_number': 4016, 'column_number': 17, 'description': 'Write of unused value'}]</t>
  </si>
  <si>
    <t>82c610d14de939cee6638d4cbebf6dd3</t>
  </si>
  <si>
    <t>[{'level': 0, 'filename': 'modules/metrics-probe/metrics-probe-grammar.c', 'line_number': 3445, 'column_number': 7, 'description': 'Write of unused value'}]</t>
  </si>
  <si>
    <t>e8afef7efcb54d93b71d9eeafc35198d</t>
  </si>
  <si>
    <t>lib/parser/parser-expr-grammar.c</t>
  </si>
  <si>
    <t>[{'level': 0, 'filename': 'lib/parser/parser-expr-grammar.c', 'line_number': 3250, 'column_number': 5, 'description': 'Write of unused value'}]</t>
  </si>
  <si>
    <t>parser-expr-grammar.c|yydestruct|DEAD_STORE</t>
  </si>
  <si>
    <t>f78a912937b9ff77720e2a9bcfcb36a7</t>
  </si>
  <si>
    <t>The value written to &amp;csvparser_nerrs (type int) is never used.</t>
  </si>
  <si>
    <t>csvparser_parse</t>
  </si>
  <si>
    <t>[{'level': 0, 'filename': 'modules/csvparser/csvparser-grammar.c', 'line_number': 3906, 'column_number': 7, 'description': 'Write of unused value'}]</t>
  </si>
  <si>
    <t>csvparser-grammar.c|csvparser_parse|DEAD_STORE</t>
  </si>
  <si>
    <t>9cca7c604e7c5758b8737a01b262abe1</t>
  </si>
  <si>
    <t>[{'level': 0, 'filename': 'modules/csvparser/csvparser-grammar.c', 'line_number': 3973, 'column_number': 3, 'description': 'Write of unused value'}]</t>
  </si>
  <si>
    <t>[{'level': 0, 'filename': 'modules/csvparser/csvparser-grammar.c', 'line_number': 3988, 'column_number': 3, 'description': 'Write of unused value'}]</t>
  </si>
  <si>
    <t>423e74860469e6cda0ccdd19af6b64fb</t>
  </si>
  <si>
    <t>[{'level': 0, 'filename': 'modules/csvparser/csvparser-grammar.c', 'line_number': 3930, 'column_number': 17, 'description': 'Write of unused value'}]</t>
  </si>
  <si>
    <t>910eba43aafa626551c048d347f2a8c5</t>
  </si>
  <si>
    <t>[{'level': 0, 'filename': 'modules/csvparser/csvparser-grammar.c', 'line_number': 3452, 'column_number': 7, 'description': 'Write of unused value'}]</t>
  </si>
  <si>
    <t>4978ff534bbd02fdf3903cc2f22d4719</t>
  </si>
  <si>
    <t>The value written to &amp;afsnmp_nerrs (type int) is never used.</t>
  </si>
  <si>
    <t>afsnmp_parse</t>
  </si>
  <si>
    <t>[{'level': 0, 'filename': 'modules/afsnmp/afsnmp-grammar.c', 'line_number': 4012, 'column_number': 7, 'description': 'Write of unused value'}]</t>
  </si>
  <si>
    <t>afsnmp-grammar.c|afsnmp_parse|DEAD_STORE</t>
  </si>
  <si>
    <t>482fd2cab3f203ea2ebeae4bd8a14281</t>
  </si>
  <si>
    <t>[{'level': 0, 'filename': 'modules/afsnmp/afsnmp-grammar.c', 'line_number': 4079, 'column_number': 3, 'description': 'Write of unused value'}]</t>
  </si>
  <si>
    <t>[{'level': 0, 'filename': 'modules/afsnmp/afsnmp-grammar.c', 'line_number': 4094, 'column_number': 3, 'description': 'Write of unused value'}]</t>
  </si>
  <si>
    <t>f158d62fd36867601384edfa0d9c28f4</t>
  </si>
  <si>
    <t>[{'level': 0, 'filename': 'modules/afsnmp/afsnmp-grammar.c', 'line_number': 4036, 'column_number': 17, 'description': 'Write of unused value'}]</t>
  </si>
  <si>
    <t>c88485035123a3d7e96d21e24b3d9b32</t>
  </si>
  <si>
    <t>[{'level': 0, 'filename': 'modules/afsnmp/afsnmp-grammar.c', 'line_number': 3475, 'column_number': 7, 'description': 'Write of unused value'}]</t>
  </si>
  <si>
    <t>dae2441978cc755949565caa7377b926</t>
  </si>
  <si>
    <t>modules/afprog/afprog-grammar.c</t>
  </si>
  <si>
    <t>[{'level': 0, 'filename': 'modules/afprog/afprog-grammar.c', 'line_number': 3278, 'column_number': 5, 'description': 'Write of unused value'}]</t>
  </si>
  <si>
    <t>afprog-grammar.c|yydestruct|DEAD_STORE</t>
  </si>
  <si>
    <t>1b12f57115468e726ac04c772b20f9e8</t>
  </si>
  <si>
    <t>The value written to &amp;afstomp_nerrs (type int) is never used.</t>
  </si>
  <si>
    <t>afstomp_parse</t>
  </si>
  <si>
    <t>[{'level': 0, 'filename': 'modules/afstomp/afstomp-grammar.c', 'line_number': 4133, 'column_number': 7, 'description': 'Write of unused value'}]</t>
  </si>
  <si>
    <t>afstomp-grammar.c|afstomp_parse|DEAD_STORE</t>
  </si>
  <si>
    <t>ab6517de84b6040f5f7801dffb794a65</t>
  </si>
  <si>
    <t>[{'level': 0, 'filename': 'modules/afstomp/afstomp-grammar.c', 'line_number': 4200, 'column_number': 3, 'description': 'Write of unused value'}]</t>
  </si>
  <si>
    <t>[{'level': 0, 'filename': 'modules/afstomp/afstomp-grammar.c', 'line_number': 4215, 'column_number': 3, 'description': 'Write of unused value'}]</t>
  </si>
  <si>
    <t>f3abc68b331643d272a250a096dcf877</t>
  </si>
  <si>
    <t>[{'level': 0, 'filename': 'modules/afstomp/afstomp-grammar.c', 'line_number': 4157, 'column_number': 17, 'description': 'Write of unused value'}]</t>
  </si>
  <si>
    <t>aaba1881a37c936881ee06f1ff17f7a3</t>
  </si>
  <si>
    <t>[{'level': 0, 'filename': 'modules/afstomp/afstomp-grammar.c', 'line_number': 3494, 'column_number': 7, 'description': 'Write of unused value'}]</t>
  </si>
  <si>
    <t>41578f0b9b07dd38f2fd03d6fa72e6d5</t>
  </si>
  <si>
    <t>The value written to &amp;correlation_nerrs (type int) is never used.</t>
  </si>
  <si>
    <t>correlation_parse</t>
  </si>
  <si>
    <t>[{'level': 0, 'filename': 'modules/correlation/correlation-grammar.c', 'line_number': 4053, 'column_number': 7, 'description': 'Write of unused value'}]</t>
  </si>
  <si>
    <t>correlation-grammar.c|correlation_parse|DEAD_STORE</t>
  </si>
  <si>
    <t>5a4cb43d967413530628e04b1b8faf1d</t>
  </si>
  <si>
    <t>[{'level': 0, 'filename': 'modules/correlation/correlation-grammar.c', 'line_number': 4120, 'column_number': 3, 'description': 'Write of unused value'}]</t>
  </si>
  <si>
    <t>[{'level': 0, 'filename': 'modules/correlation/correlation-grammar.c', 'line_number': 4135, 'column_number': 3, 'description': 'Write of unused value'}]</t>
  </si>
  <si>
    <t>397d32f5be078dd75696aed7b49511ea</t>
  </si>
  <si>
    <t>[{'level': 0, 'filename': 'modules/correlation/correlation-grammar.c', 'line_number': 4077, 'column_number': 17, 'description': 'Write of unused value'}]</t>
  </si>
  <si>
    <t>fdea634baafb2011afde2157a50ad2dc</t>
  </si>
  <si>
    <t>[{'level': 0, 'filename': 'modules/correlation/correlation-grammar.c', 'line_number': 3510, 'column_number': 7, 'description': 'Write of unused value'}]</t>
  </si>
  <si>
    <t>6f00a752b4681df626ac59568ca8b501</t>
  </si>
  <si>
    <t>The value written to &amp;filter_expr_nerrs (type int) is never used.</t>
  </si>
  <si>
    <t>filter_expr_parse</t>
  </si>
  <si>
    <t>[{'level': 0, 'filename': 'lib/filter/filter-expr-grammar.c', 'line_number': 4291, 'column_number': 7, 'description': 'Write of unused value'}]</t>
  </si>
  <si>
    <t>filter-expr-grammar.c|filter_expr_parse|DEAD_STORE</t>
  </si>
  <si>
    <t>5800b957c3ddc3e75f924bfd8dbd6d9e</t>
  </si>
  <si>
    <t>[{'level': 0, 'filename': 'lib/filter/filter-expr-grammar.c', 'line_number': 4358, 'column_number': 3, 'description': 'Write of unused value'}]</t>
  </si>
  <si>
    <t>[{'level': 0, 'filename': 'lib/filter/filter-expr-grammar.c', 'line_number': 4373, 'column_number': 3, 'description': 'Write of unused value'}]</t>
  </si>
  <si>
    <t>9011d2212ed28893f78661167f0f7ae3</t>
  </si>
  <si>
    <t>[{'level': 0, 'filename': 'lib/filter/filter-expr-grammar.c', 'line_number': 4315, 'column_number': 17, 'description': 'Write of unused value'}]</t>
  </si>
  <si>
    <t>3dca6c14215ff2e6c6530eec3fd089c7</t>
  </si>
  <si>
    <t>[{'level': 0, 'filename': 'lib/filter/filter-expr-grammar.c', 'line_number': 3535, 'column_number': 7, 'description': 'Write of unused value'}]</t>
  </si>
  <si>
    <t>94533aeadeda8f1306dd45042ec2d31d</t>
  </si>
  <si>
    <t>The value written to &amp;parser_expr_nerrs (type int) is never used.</t>
  </si>
  <si>
    <t>parser_expr_parse</t>
  </si>
  <si>
    <t>[{'level': 0, 'filename': 'lib/parser/parser-expr-grammar.c', 'line_number': 4482, 'column_number': 7, 'description': 'Write of unused value'}]</t>
  </si>
  <si>
    <t>parser-expr-grammar.c|parser_expr_parse|DEAD_STORE</t>
  </si>
  <si>
    <t>e1f4db7027764fb6fd31184070cbcda6</t>
  </si>
  <si>
    <t>[{'level': 0, 'filename': 'lib/parser/parser-expr-grammar.c', 'line_number': 4549, 'column_number': 3, 'description': 'Write of unused value'}]</t>
  </si>
  <si>
    <t>[{'level': 0, 'filename': 'lib/parser/parser-expr-grammar.c', 'line_number': 4564, 'column_number': 3, 'description': 'Write of unused value'}]</t>
  </si>
  <si>
    <t>9f0d7b8b65d9f76bb22d0896bb50fbc0</t>
  </si>
  <si>
    <t>[{'level': 0, 'filename': 'lib/parser/parser-expr-grammar.c', 'line_number': 4506, 'column_number': 17, 'description': 'Write of unused value'}]</t>
  </si>
  <si>
    <t>33dccb4a99e93babd7042357b417e25a</t>
  </si>
  <si>
    <t>[{'level': 0, 'filename': 'lib/parser/parser-expr-grammar.c', 'line_number': 3541, 'column_number': 7, 'description': 'Write of unused value'}]</t>
  </si>
  <si>
    <t>3d5d55f96288bfc2715b42cc41930467</t>
  </si>
  <si>
    <t>modules/http/http-grammar.c</t>
  </si>
  <si>
    <t>[{'level': 0, 'filename': 'modules/http/http-grammar.c', 'line_number': 3356, 'column_number': 5, 'description': 'Write of unused value'}]</t>
  </si>
  <si>
    <t>http-grammar.c|yydestruct|DEAD_STORE</t>
  </si>
  <si>
    <t>ad7b875f69f16b63c804549bad98f647</t>
  </si>
  <si>
    <t>The value written to &amp;afprog_nerrs (type int) is never used.</t>
  </si>
  <si>
    <t>afprog_parse</t>
  </si>
  <si>
    <t>[{'level': 0, 'filename': 'modules/afprog/afprog-grammar.c', 'line_number': 4397, 'column_number': 7, 'description': 'Write of unused value'}]</t>
  </si>
  <si>
    <t>afprog-grammar.c|afprog_parse|DEAD_STORE</t>
  </si>
  <si>
    <t>6a96df5d6d07166d8ba2302b3fba3463</t>
  </si>
  <si>
    <t>[{'level': 0, 'filename': 'modules/afprog/afprog-grammar.c', 'line_number': 4464, 'column_number': 3, 'description': 'Write of unused value'}]</t>
  </si>
  <si>
    <t>[{'level': 0, 'filename': 'modules/afprog/afprog-grammar.c', 'line_number': 4479, 'column_number': 3, 'description': 'Write of unused value'}]</t>
  </si>
  <si>
    <t>6e456d3e5ea443da4520a6a64c595e2a</t>
  </si>
  <si>
    <t>[{'level': 0, 'filename': 'modules/afprog/afprog-grammar.c', 'line_number': 4421, 'column_number': 17, 'description': 'Write of unused value'}]</t>
  </si>
  <si>
    <t>db9aab2b19e1589d5fe7f03c23ce1336</t>
  </si>
  <si>
    <t>[{'level': 0, 'filename': 'modules/afprog/afprog-grammar.c', 'line_number': 3557, 'column_number': 7, 'description': 'Write of unused value'}]</t>
  </si>
  <si>
    <t>2568f279c626b9df22657857eb282c83</t>
  </si>
  <si>
    <t>lib/filterx/filterx-grammar.c</t>
  </si>
  <si>
    <t>[{'level': 0, 'filename': 'lib/filterx/filterx-grammar.c', 'line_number': 3383, 'column_number': 5, 'description': 'Write of unused value'}]</t>
  </si>
  <si>
    <t>filterx-grammar.c|yydestruct|DEAD_STORE</t>
  </si>
  <si>
    <t>5c7cab28838a27836591175b058191de</t>
  </si>
  <si>
    <t>The value written to &amp;http_nerrs (type int) is never used.</t>
  </si>
  <si>
    <t>http_parse</t>
  </si>
  <si>
    <t>[{'level': 0, 'filename': 'modules/http/http-grammar.c', 'line_number': 4407, 'column_number': 7, 'description': 'Write of unused value'}]</t>
  </si>
  <si>
    <t>http-grammar.c|http_parse|DEAD_STORE</t>
  </si>
  <si>
    <t>fd270d98b40563745ced6b1abd3b5be9</t>
  </si>
  <si>
    <t>[{'level': 0, 'filename': 'modules/http/http-grammar.c', 'line_number': 4474, 'column_number': 3, 'description': 'Write of unused value'}]</t>
  </si>
  <si>
    <t>[{'level': 0, 'filename': 'modules/http/http-grammar.c', 'line_number': 4489, 'column_number': 3, 'description': 'Write of unused value'}]</t>
  </si>
  <si>
    <t>9659fe6ab1f72c138fbef9cdc039c8a1</t>
  </si>
  <si>
    <t>[{'level': 0, 'filename': 'modules/http/http-grammar.c', 'line_number': 4431, 'column_number': 17, 'description': 'Write of unused value'}]</t>
  </si>
  <si>
    <t>88a42eb74b1f5eecf73aafc2ab717de3</t>
  </si>
  <si>
    <t>[{'level': 0, 'filename': 'modules/http/http-grammar.c', 'line_number': 3653, 'column_number': 7, 'description': 'Write of unused value'}]</t>
  </si>
  <si>
    <t>bfbf97458e667aa0ca7c1de81fd51486</t>
  </si>
  <si>
    <t>The value written to &amp;filterx_nerrs (type int) is never used.</t>
  </si>
  <si>
    <t>filterx_parse</t>
  </si>
  <si>
    <t>[{'level': 0, 'filename': 'lib/filterx/filterx-grammar.c', 'line_number': 4477, 'column_number': 7, 'description': 'Write of unused value'}]</t>
  </si>
  <si>
    <t>filterx-grammar.c|filterx_parse|DEAD_STORE</t>
  </si>
  <si>
    <t>d192171ce8f6c945af71ad4c1f5120ad</t>
  </si>
  <si>
    <t>[{'level': 0, 'filename': 'lib/filterx/filterx-grammar.c', 'line_number': 4544, 'column_number': 3, 'description': 'Write of unused value'}]</t>
  </si>
  <si>
    <t>[{'level': 0, 'filename': 'lib/filterx/filterx-grammar.c', 'line_number': 4559, 'column_number': 3, 'description': 'Write of unused value'}]</t>
  </si>
  <si>
    <t>a7c50b1ec8dafefd80db8b3e5729397e</t>
  </si>
  <si>
    <t>[{'level': 0, 'filename': 'lib/filterx/filterx-grammar.c', 'line_number': 4501, 'column_number': 17, 'description': 'Write of unused value'}]</t>
  </si>
  <si>
    <t>26f0fc91a9c8c52ee23695887d9980cf</t>
  </si>
  <si>
    <t>[{'level': 0, 'filename': 'lib/filterx/filterx-grammar.c', 'line_number': 3656, 'column_number': 7, 'description': 'Write of unused value'}]</t>
  </si>
  <si>
    <t>c38515057e46efdfa48390aa85281071</t>
  </si>
  <si>
    <t>lib/rewrite/rewrite-expr-grammar.c</t>
  </si>
  <si>
    <t>[{'level': 0, 'filename': 'lib/rewrite/rewrite-expr-grammar.c', 'line_number': 3472, 'column_number': 5, 'description': 'Write of unused value'}]</t>
  </si>
  <si>
    <t>rewrite-expr-grammar.c|yydestruct|DEAD_STORE</t>
  </si>
  <si>
    <t>37764959d86fd613ad7dfc5cc6e8a0b2</t>
  </si>
  <si>
    <t>modules/affile/affile-grammar.c</t>
  </si>
  <si>
    <t>[{'level': 0, 'filename': 'modules/affile/affile-grammar.c', 'line_number': 3524, 'column_number': 5, 'description': 'Write of unused value'}]</t>
  </si>
  <si>
    <t>affile-grammar.c|yydestruct|DEAD_STORE</t>
  </si>
  <si>
    <t>8b25d83dae09b9a0c4c341eb2940ea18</t>
  </si>
  <si>
    <t>lib/cfg-grammar.c</t>
  </si>
  <si>
    <t>[{'level': 0, 'filename': 'lib/cfg-grammar.c', 'line_number': 3545, 'column_number': 5, 'description': 'Write of unused value'}]</t>
  </si>
  <si>
    <t>cfg-grammar.c|yydestruct|DEAD_STORE</t>
  </si>
  <si>
    <t>16af1336cfe4c099695410290e74879c</t>
  </si>
  <si>
    <t>The value written to &amp;rewrite_expr_nerrs (type int) is never used.</t>
  </si>
  <si>
    <t>rewrite_expr_parse</t>
  </si>
  <si>
    <t>[{'level': 0, 'filename': 'lib/rewrite/rewrite-expr-grammar.c', 'line_number': 5018, 'column_number': 7, 'description': 'Write of unused value'}]</t>
  </si>
  <si>
    <t>rewrite-expr-grammar.c|rewrite_expr_parse|DEAD_STORE</t>
  </si>
  <si>
    <t>ef912b517659ca608ad88602edce4069</t>
  </si>
  <si>
    <t>[{'level': 0, 'filename': 'lib/rewrite/rewrite-expr-grammar.c', 'line_number': 5085, 'column_number': 3, 'description': 'Write of unused value'}]</t>
  </si>
  <si>
    <t>[{'level': 0, 'filename': 'lib/rewrite/rewrite-expr-grammar.c', 'line_number': 5100, 'column_number': 3, 'description': 'Write of unused value'}]</t>
  </si>
  <si>
    <t>363d1356e1e69202b7515a24f447c6d8</t>
  </si>
  <si>
    <t>[{'level': 0, 'filename': 'lib/rewrite/rewrite-expr-grammar.c', 'line_number': 5042, 'column_number': 17, 'description': 'Write of unused value'}]</t>
  </si>
  <si>
    <t>f5ffc9b80fb1cee2c69752c9610344d4</t>
  </si>
  <si>
    <t>[{'level': 0, 'filename': 'lib/rewrite/rewrite-expr-grammar.c', 'line_number': 3763, 'column_number': 7, 'description': 'Write of unused value'}]</t>
  </si>
  <si>
    <t>16804a1e2a02b9bc44d651040cab6102</t>
  </si>
  <si>
    <t>The value written to &amp;affile_nerrs (type int) is never used.</t>
  </si>
  <si>
    <t>affile_parse</t>
  </si>
  <si>
    <t>[{'level': 0, 'filename': 'modules/affile/affile-grammar.c', 'line_number': 4984, 'column_number': 7, 'description': 'Write of unused value'}]</t>
  </si>
  <si>
    <t>affile-grammar.c|affile_parse|DEAD_STORE</t>
  </si>
  <si>
    <t>d8616839de8e033bcdcd7df77b4bb70d</t>
  </si>
  <si>
    <t>[{'level': 0, 'filename': 'modules/affile/affile-grammar.c', 'line_number': 5051, 'column_number': 3, 'description': 'Write of unused value'}]</t>
  </si>
  <si>
    <t>[{'level': 0, 'filename': 'modules/affile/affile-grammar.c', 'line_number': 5066, 'column_number': 3, 'description': 'Write of unused value'}]</t>
  </si>
  <si>
    <t>60b95c5ad7f2f830e43bae0873ced140</t>
  </si>
  <si>
    <t>[{'level': 0, 'filename': 'modules/affile/affile-grammar.c', 'line_number': 5008, 'column_number': 17, 'description': 'Write of unused value'}]</t>
  </si>
  <si>
    <t>f066b190096f8e747197e940577d0c8b</t>
  </si>
  <si>
    <t>[{'level': 0, 'filename': 'modules/affile/affile-grammar.c', 'line_number': 3803, 'column_number': 7, 'description': 'Write of unused value'}]</t>
  </si>
  <si>
    <t>5b81729aa389b9b71f110500dc146012</t>
  </si>
  <si>
    <t>The value written to &amp;main_nerrs (type int) is never used.</t>
  </si>
  <si>
    <t>main_parse</t>
  </si>
  <si>
    <t>[{'level': 0, 'filename': 'lib/cfg-grammar.c', 'line_number': 5453, 'column_number': 7, 'description': 'Write of unused value'}]</t>
  </si>
  <si>
    <t>cfg-grammar.c|main_parse|DEAD_STORE</t>
  </si>
  <si>
    <t>9a8cc18bc93f3e64e59c54b9d436186d</t>
  </si>
  <si>
    <t>[{'level': 0, 'filename': 'lib/cfg-grammar.c', 'line_number': 5520, 'column_number': 3, 'description': 'Write of unused value'}]</t>
  </si>
  <si>
    <t>[{'level': 0, 'filename': 'lib/cfg-grammar.c', 'line_number': 5535, 'column_number': 3, 'description': 'Write of unused value'}]</t>
  </si>
  <si>
    <t>7d152ce3ff37a2a6050953d6c43ac8f8</t>
  </si>
  <si>
    <t>[{'level': 0, 'filename': 'lib/cfg-grammar.c', 'line_number': 5477, 'column_number': 17, 'description': 'Write of unused value'}]</t>
  </si>
  <si>
    <t>40dcc8266f185e8850fbf064490d884f</t>
  </si>
  <si>
    <t>[{'level': 0, 'filename': 'lib/cfg-grammar.c', 'line_number': 3836, 'column_number': 7, 'description': 'Write of unused value'}]</t>
  </si>
  <si>
    <t>4a499a6290d009a36bce8ad263607be0</t>
  </si>
  <si>
    <t>modules/afsocket/afsocket-grammar.c</t>
  </si>
  <si>
    <t>[{'level': 0, 'filename': 'modules/afsocket/afsocket-grammar.c', 'line_number': 5162, 'column_number': 5, 'description': 'Write of unused value'}]</t>
  </si>
  <si>
    <t>afsocket-grammar.c|yydestruct|DEAD_STORE</t>
  </si>
  <si>
    <t>1ef36a971d1860fd47a6332551ff89e4</t>
  </si>
  <si>
    <t>The value written to &amp;afsocket_nerrs (type int) is never used.</t>
  </si>
  <si>
    <t>afsocket_parse</t>
  </si>
  <si>
    <t>[{'level': 0, 'filename': 'modules/afsocket/afsocket-grammar.c', 'line_number': 7520, 'column_number': 7, 'description': 'Write of unused value'}]</t>
  </si>
  <si>
    <t>afsocket-grammar.c|afsocket_parse|DEAD_STORE</t>
  </si>
  <si>
    <t>0151b0f2e5293b4d8ae07f1d436d80f8</t>
  </si>
  <si>
    <t>[{'level': 0, 'filename': 'modules/afsocket/afsocket-grammar.c', 'line_number': 7587, 'column_number': 3, 'description': 'Write of unused value'}]</t>
  </si>
  <si>
    <t>[{'level': 0, 'filename': 'modules/afsocket/afsocket-grammar.c', 'line_number': 7602, 'column_number': 3, 'description': 'Write of unused value'}]</t>
  </si>
  <si>
    <t>29ca6f857c3360b70afdcf6cd92e8d78</t>
  </si>
  <si>
    <t>[{'level': 0, 'filename': 'modules/afsocket/afsocket-grammar.c', 'line_number': 7544, 'column_number': 17, 'description': 'Write of unused value'}]</t>
  </si>
  <si>
    <t>0e820246d5e1a22285f7ec289c1f1456</t>
  </si>
  <si>
    <t>[{'level': 0, 'filename': 'modules/afsocket/afsocket-grammar.c', 'line_number': 5459, 'column_number': 7, 'description': 'Write of unused value'}]</t>
  </si>
  <si>
    <t>cb7e2b527020f9a86769ab79156dd5a1</t>
  </si>
  <si>
    <t>NULL_DEREFERENCE</t>
  </si>
  <si>
    <t>pointer `null` is dereferenced by call to `value_pairs_new_from_cmdline()` at line 44, column 15.</t>
  </si>
  <si>
    <t>tf_cef_prepare</t>
  </si>
  <si>
    <t>infer-main/syslog-ng/modules/cef/format-cef-extension.c</t>
  </si>
  <si>
    <t>[{'level': 0, 'filename': 'infer-main/syslog-ng/modules/cef/format-cef-extension.c', 'line_number': 37, 'column_number': 1, 'description': 'start of procedure tf_cef_prepare()'}, {'level': 0, 'filename': 'infer-main/syslog-ng/modules/cef/format-cef-extension.c', 'line_number': 42, 'column_number': 3, 'description': ''}, {'level': 0, 'filename': 'infer-main/syslog-ng/modules/cef/format-cef-extension.c', 'line_number': 44, 'column_number': 3, 'description': ''}]</t>
  </si>
  <si>
    <t>format-cef-extension.c|tf_cef_prepare|NULL_DEREFERENCE</t>
  </si>
  <si>
    <t>e2cc5450476b64fe791bfca5169d04f2</t>
  </si>
  <si>
    <t>Null Dereference</t>
  </si>
  <si>
    <t>9a7973f14b01e4085a69ed7cfcdb18c6</t>
  </si>
  <si>
    <t>pointer `null` is dereferenced by call to `value_pairs_new_from_cmdline()` at line 46, column 15.</t>
  </si>
  <si>
    <t>tf_format_welf_prepare</t>
  </si>
  <si>
    <t>infer-main/syslog-ng/modules/kvformat/format-welf.c</t>
  </si>
  <si>
    <t>[{'level': 0, 'filename': 'infer-main/syslog-ng/modules/kvformat/format-welf.c', 'line_number': 39, 'column_number': 1, 'description': 'start of procedure tf_format_welf_prepare()'}, {'level': 0, 'filename': 'infer-main/syslog-ng/modules/kvformat/format-welf.c', 'line_number': 44, 'column_number': 3, 'description': ''}, {'level': 0, 'filename': 'infer-main/syslog-ng/modules/kvformat/format-welf.c', 'line_number': 46, 'column_number': 3, 'description': ''}]</t>
  </si>
  <si>
    <t>format-welf.c|tf_format_welf_prepare|NULL_DEREFERENCE</t>
  </si>
  <si>
    <t>3af7af0eeb53be718a72eb7d7ef44bfb</t>
  </si>
  <si>
    <t>pointer `s-&gt;signal_connector` last assigned on line 52 could be null and is dereferenced by call to `signal_slot_connect()` at line 57, column 3.</t>
  </si>
  <si>
    <t>_attach</t>
  </si>
  <si>
    <t>infer-main/syslog-ng/modules/examples/inner-destinations/http-test-slots/http-test-slots.c</t>
  </si>
  <si>
    <t>[{'level': 0, 'filename': 'infer-main/syslog-ng/modules/examples/inner-destinations/http-test-slots/http-test-slots.c', 'line_number': 48, 'column_number': 1, 'description': 'start of procedure _attach()'}, {'level': 0, 'filename': 'infer-main/syslog-ng/modules/examples/inner-destinations/http-test-slots/http-test-slots.c', 'line_number': 51, 'column_number': 3, 'description': 'Taking true branch'}, {'level': 0, 'filename': 'infer-main/syslog-ng/modules/examples/inner-destinations/http-test-slots/http-test-slots.c', 'line_number': 51, 'column_number': 3, 'description': 'Loop condition is false. Leaving loop'}, {'level': 0, 'filename': 'infer-main/syslog-ng/modules/examples/inner-destinations/http-test-slots/http-test-slots.c', 'line_number': 52, 'column_number': 3, 'description': ''}, {'level': 0, 'filename': 'infer-main/syslog-ng/modules/examples/inner-destinations/http-test-slots/http-test-slots.c', 'line_number': 54, 'column_number': 3, 'description': 'Taking true branch'}, {'level': 0, 'filename': 'infer-main/syslog-ng/modules/examples/inner-destinations/http-test-slots/http-test-slots.c', 'line_number': 54, 'column_number': 3, 'description': 'Loop condition is false. Leaving loop'}, {'level': 0, 'filename': 'infer-main/syslog-ng/modules/examples/inner-destinations/http-test-slots/http-test-slots.c', 'line_number': 57, 'column_number': 3, 'description': ''}]</t>
  </si>
  <si>
    <t>http-test-slots.c|_attach|NULL_DEREFERENCE</t>
  </si>
  <si>
    <t>49d02ec995e57bd4330d25e4029853d4</t>
  </si>
  <si>
    <t>23b5d6c5c874b1759e757ff5066eaa6f</t>
  </si>
  <si>
    <t>pointer `s-&gt;signal_connector` last assigned on line 56 could be null and is dereferenced by call to `signal_slot_connect()` at line 61, column 3.</t>
  </si>
  <si>
    <t>infer-main/syslog-ng/modules/examples/inner-destinations/tls-test-validation/tls-test-validation.c</t>
  </si>
  <si>
    <t>[{'level': 0, 'filename': 'infer-main/syslog-ng/modules/examples/inner-destinations/tls-test-validation/tls-test-validation.c', 'line_number': 52, 'column_number': 1, 'description': 'start of procedure _attach()'}, {'level': 0, 'filename': 'infer-main/syslog-ng/modules/examples/inner-destinations/tls-test-validation/tls-test-validation.c', 'line_number': 55, 'column_number': 3, 'description': 'Taking true branch'}, {'level': 0, 'filename': 'infer-main/syslog-ng/modules/examples/inner-destinations/tls-test-validation/tls-test-validation.c', 'line_number': 55, 'column_number': 3, 'description': 'Loop condition is false. Leaving loop'}, {'level': 0, 'filename': 'infer-main/syslog-ng/modules/examples/inner-destinations/tls-test-validation/tls-test-validation.c', 'line_number': 56, 'column_number': 3, 'description': ''}, {'level': 0, 'filename': 'infer-main/syslog-ng/modules/examples/inner-destinations/tls-test-validation/tls-test-validation.c', 'line_number': 58, 'column_number': 3, 'description': 'Taking true branch'}, {'level': 0, 'filename': 'infer-main/syslog-ng/modules/examples/inner-destinations/tls-test-validation/tls-test-validation.c', 'line_number': 58, 'column_number': 3, 'description': 'Loop condition is false. Leaving loop'}, {'level': 0, 'filename': 'infer-main/syslog-ng/modules/examples/inner-destinations/tls-test-validation/tls-test-validation.c', 'line_number': 61, 'column_number': 3, 'description': ''}]</t>
  </si>
  <si>
    <t>tls-test-validation.c|_attach|NULL_DEREFERENCE</t>
  </si>
  <si>
    <t>1acb0fcb99b11b2d83baf3292a87a2a8</t>
  </si>
  <si>
    <t>pointer `self-&gt;filter_expr` last assigned on line 88 could be null and is dereferenced by call to `filter_expr_init()` at line 89, column 12.</t>
  </si>
  <si>
    <t>filter_call_init</t>
  </si>
  <si>
    <t>infer-main/syslog-ng/lib/filter/filter-call.c</t>
  </si>
  <si>
    <t>[{'level': 0, 'filename': 'infer-main/syslog-ng/lib/filter/filter-call.c', 'line_number': 60, 'column_number': 1, 'description': 'start of procedure filter_call_init()'}, {'level': 0, 'filename': 'infer-main/syslog-ng/lib/filter/filter-call.c', 'line_number': 63, 'column_number': 3, 'description': ''}, {'level': 0, 'filename': 'infer-main/syslog-ng/lib/filter/filter-call.c', 'line_number': 66, 'column_number': 7, 'description': 'Taking false branch'}, {'level': 0, 'filename': 'infer-main/syslog-ng/lib/filter/filter-call.c', 'line_number': 73, 'column_number': 7, 'description': 'Taking false branch'}, {'level': 0, 'filename': 'infer-main/syslog-ng/lib/filter/filter-call.c', 'line_number': 76, 'column_number': 3, 'description': ''}, {'level': 0, 'filename': 'infer-main/syslog-ng/lib/filter/filter-call.c', 'line_number': 76, 'column_number': 19, 'description': 'Condition is false'}, {'level': 0, 'filename': 'infer-main/syslog-ng/lib/filter/filter-call.c', 'line_number': 78, 'column_number': 3, 'description': 'Skipping cfg_tree_get_object(): empty list of specs'}, {'level': 0, 'filename': 'infer-main/syslog-ng/lib/filter/filter-call.c', 'line_number': 79, 'column_number': 7, 'description': 'Taking true branch'}, {'level': 0, 'filename': 'infer-main/syslog-ng/lib/filter/filter-call.c', 'line_number': 86, 'column_number': 7, 'description': ''}, {'level': 0, 'filename': 'infer-main/syslog-ng/lib/filter/filter-call.c', 'line_number': 88, 'column_number': 7, 'description': ''}, {'level': 0, 'filename': 'infer-main/syslog-ng/lib/filter/filter-call.c', 'line_number': 89, 'column_number': 12, 'description': ''}]</t>
  </si>
  <si>
    <t>filter-call.c|filter_call_init|NULL_DEREFERENCE</t>
  </si>
  <si>
    <t>143c1676d6edd11552af00e64093b409</t>
  </si>
  <si>
    <t>7f10124dde6f8bffe18ab516cc620b5d</t>
  </si>
  <si>
    <t>pointer `ack_rec` last assigned on line 73 could be null and is dereferenced at line 74, column 7.</t>
  </si>
  <si>
    <t>_drop</t>
  </si>
  <si>
    <t>infer-main/syslog-ng/lib/ack-tracker/consecutive_ack_record_container_static.c</t>
  </si>
  <si>
    <t>[{'level': 0, 'filename': 'infer-main/syslog-ng/lib/ack-tracker/consecutive_ack_record_container_static.c', 'line_number': 64, 'column_number': 1, 'description': 'start of procedure _drop()'}, {'level': 0, 'filename': 'infer-main/syslog-ng/lib/ack-tracker/consecutive_ack_record_container_static.c', 'line_number': 67, 'column_number': 3, 'description': ''}, {'level': 0, 'filename': 'infer-main/syslog-ng/lib/ack-tracker/consecutive_ack_record_container_static.c', 'line_number': 71, 'column_number': 8, 'description': ''}, {'level': 0, 'filename': 'infer-main/syslog-ng/lib/ack-tracker/consecutive_ack_record_container_static.c', 'line_number': 71, 'column_number': 15, 'description': 'Loop condition is true. Entering loop body'}, {'level': 0, 'filename': 'infer-main/syslog-ng/lib/ack-tracker/consecutive_ack_record_container_static.c', 'line_number': 73, 'column_number': 7, 'description': ''}, {'level': 0, 'filename': 'infer-main/syslog-ng/lib/ack-tracker/consecutive_ack_record_container_static.c', 'line_number': 74, 'column_number': 7, 'description': ''}]</t>
  </si>
  <si>
    <t>consecutive_ack_record_container_static.c|_drop|NULL_DEREFERENCE</t>
  </si>
  <si>
    <t>fe34b996fbc827e4a6d425ce01d161ef</t>
  </si>
  <si>
    <t>6e7ab4d4fd870a20f16632de8b85227a</t>
  </si>
  <si>
    <t>pointer `null` is dereferenced by call to `filterx_json_object_new_sub()` at line 74, column 10.</t>
  </si>
  <si>
    <t>_clone</t>
  </si>
  <si>
    <t>infer-main/syslog-ng/lib/filterx/object-json-object.c</t>
  </si>
  <si>
    <t>[{'level': 0, 'filename': 'infer-main/syslog-ng/lib/filterx/object-json-object.c', 'line_number': 65, 'column_number': 1, 'description': 'start of procedure _clone()'}, {'level': 0, 'filename': 'infer-main/syslog-ng/lib/filterx/object-json-object.c', 'line_number': 68, 'column_number': 3, 'description': ''}, {'level': 0, 'filename': 'infer-main/syslog-ng/lib/filterx/object-json-object.c', 'line_number': 70, 'column_number': 3, 'description': ''}, {'level': 0, 'filename': 'infer-main/syslog-ng/lib/filterx/object-json-object.c', 'line_number': 71, 'column_number': 8, 'description': 'Taking false branch'}, {'level': 0, 'filename': 'infer-main/syslog-ng/lib/filterx/object-json-object.c', 'line_number': 74, 'column_number': 3, 'description': ''}]</t>
  </si>
  <si>
    <t>object-json-object.c|_clone|NULL_DEREFERENCE</t>
  </si>
  <si>
    <t>8b24c6f5944a9bb7b149a6cc4309bb5e</t>
  </si>
  <si>
    <t>ef39b5eaac01c15bbb4cdb6a84673fa5</t>
  </si>
  <si>
    <t>pointer returned by `filterx_object_ref(self)` could be null and is dereferenced by call to `filterx_json_object_new_sub()` at line 91, column 14.</t>
  </si>
  <si>
    <t>_convert_json_to_object</t>
  </si>
  <si>
    <t>infer-main/syslog-ng/lib/filterx/object-json.c</t>
  </si>
  <si>
    <t>[{'level': 0, 'filename': 'infer-main/syslog-ng/lib/filterx/object-json.c', 'line_number': 74, 'column_number': 1, 'description': 'start of procedure _convert_json_to_object()'}, {'level': 0, 'filename': 'infer-main/syslog-ng/lib/filterx/object-json.c', 'line_number': 77, 'column_number': 3, 'description': 'Skipping json_object_get_type(): method has no implementation'}, {'level': 0, 'filename': 'infer-main/syslog-ng/lib/filterx/object-json.c', 'line_number': 79, 'column_number': 5, 'description': 'Switch condition is false. Skipping switch case'}, {'level': 0, 'filename': 'infer-main/syslog-ng/lib/filterx/object-json.c', 'line_number': 81, 'column_number': 5, 'description': 'Switch condition is false. Skipping switch case'}, {'level': 0, 'filename': 'infer-main/syslog-ng/lib/filterx/object-json.c', 'line_number': 83, 'column_number': 5, 'description': 'Switch condition is false. Skipping switch case'}, {'level': 0, 'filename': 'infer-main/syslog-ng/lib/filterx/object-json.c', 'line_number': 85, 'column_number': 5, 'description': 'Switch condition is false. Skipping switch case'}, {'level': 0, 'filename': 'infer-main/syslog-ng/lib/filterx/object-json.c', 'line_number': 87, 'column_number': 5, 'description': 'Switch condition is false. Skipping switch case'}, {'level': 0, 'filename': 'infer-main/syslog-ng/lib/filterx/object-json.c', 'line_number': 90, 'column_number': 5, 'description': 'Switch condition is true. Entering switch case'}, {'level': 0, 'filename': 'infer-main/syslog-ng/lib/filterx/object-json.c', 'line_number': 92, 'column_number': 42, 'description': 'Condition is false'}, {'level': 0, 'filename': 'infer-main/syslog-ng/lib/filterx/object-json.c', 'line_number': 91, 'column_number': 7, 'description': 'Skipping json_object_get(): method has no implementation'}]</t>
  </si>
  <si>
    <t>object-json.c|_convert_json_to_object|NULL_DEREFERENCE</t>
  </si>
  <si>
    <t>d6ed9735b45e7f27ef6e8a5c9a5b0e0f</t>
  </si>
  <si>
    <t>8d9ad2274cd5ad1bd224afb7da3e36a5</t>
  </si>
  <si>
    <t>pointer `result` last assigned on line 123 could be null and is dereferenced by call to `filterx_object_make_readonly()` at line 124, column 7.</t>
  </si>
  <si>
    <t>_load_json_file</t>
  </si>
  <si>
    <t>infer-main/syslog-ng/modules/json/filterx-cache-json-file.c</t>
  </si>
  <si>
    <t>[{'level': 0, 'filename': 'infer-main/syslog-ng/modules/json/filterx-cache-json-file.c', 'line_number': 81, 'column_number': 1, 'description': 'start of procedure _load_json_file()'}, {'level': 0, 'filename': 'infer-main/syslog-ng/modules/json/filterx-cache-json-file.c', 'line_number': 84, 'column_number': 3, 'description': ''}, {'level': 0, 'filename': 'infer-main/syslog-ng/modules/json/filterx-cache-json-file.c', 'line_number': 85, 'column_number': 8, 'description': 'Taking false branch'}, {'level': 0, 'filename': 'infer-main/syslog-ng/modules/json/filterx-cache-json-file.c', 'line_number': 92, 'column_number': 3, 'description': 'Skipping json_tokener_new(): method has no implementation'}, {'level': 0, 'filename': 'infer-main/syslog-ng/modules/json/filterx-cache-json-file.c', 'line_number': 93, 'column_number': 3, 'description': ''}, {'level': 0, 'filename': 'infer-main/syslog-ng/modules/json/filterx-cache-json-file.c', 'line_number': 96, 'column_number': 10, 'description': 'Loop condition is true. Entering loop body'}, {'level': 0, 'filename': 'infer-main/syslog-ng/modules/json/filterx-cache-json-file.c', 'line_number': 98, 'column_number': 7, 'description': ''}, {'level': 0, 'filename': 'infer-main/syslog-ng/modules/json/filterx-cache-json-file.c', 'line_number': 99, 'column_number': 11, 'description': 'Taking false branch'}, {'level': 0, 'filename': 'infer-main/syslog-ng/modules/json/filterx-cache-json-file.c', 'line_number': 107, 'column_number': 7, 'description': 'Skipping json_tokener_parse_ex(): method has no implementation'}, {'level': 0, 'filename': 'infer-main/syslog-ng/modules/json/filterx-cache-json-file.c', 'line_number': 109, 'column_number': 7, 'description': 'Skipping json_tokener_get_error(): method has no implementation'}, {'level': 0, 'filename': 'infer-main/syslog-ng/modules/json/filterx-cache-json-file.c', 'line_number': 110, 'column_number': 11, 'description': 'Taking true branch'}, {'level': 0, 'filename': 'infer-main/syslog-ng/modules/json/filterx-cache-json-file.c', 'line_number': 120, 'column_number': 3, 'description': ''}, {'level': 0, 'filename': 'infer-main/syslog-ng/modules/json/filterx-cache-json-file.c', 'line_number': 121, 'column_number': 7, 'description': 'Taking true branch'}, {'level': 0, 'filename': 'infer-main/syslog-ng/modules/json/filterx-cache-json-file.c', 'line_number': 123, 'column_number': 7, 'description': ''}, {'level': 0, 'filename': 'infer-main/syslog-ng/modules/json/filterx-cache-json-file.c', 'line_number': 124, 'column_number': 7, 'description': ''}]</t>
  </si>
  <si>
    <t>filterx-cache-json-file.c|_load_json_file|NULL_DEREFERENCE</t>
  </si>
  <si>
    <t>9445116b7d79f3bbed7dbc31a572d824</t>
  </si>
  <si>
    <t>dc4c40cbb2bc94519d4917c9db2506da</t>
  </si>
  <si>
    <t>pointer `buf` last assigned on line 86 could be null and is dereferenced by call to `memcpy()` at line 88, column 3.</t>
  </si>
  <si>
    <t>evt_tag_mem</t>
  </si>
  <si>
    <t>infer-main/syslog-ng/lib/eventlog/src/evttags.c</t>
  </si>
  <si>
    <t>[{'level': 0, 'filename': 'infer-main/syslog-ng/lib/eventlog/src/evttags.c', 'line_number': 83, 'column_number': 1, 'description': 'start of procedure evt_tag_mem()'}, {'level': 0, 'filename': 'infer-main/syslog-ng/lib/eventlog/src/evttags.c', 'line_number': 86, 'column_number': 3, 'description': ''}, {'level': 0, 'filename': 'infer-main/syslog-ng/lib/eventlog/src/evttags.c', 'line_number': 88, 'column_number': 3, 'description': ''}]</t>
  </si>
  <si>
    <t>evttags.c|evt_tag_mem|NULL_DEREFERENCE</t>
  </si>
  <si>
    <t>1778ea21adc6bc812ad657cf2f612943</t>
  </si>
  <si>
    <t>4ed1e22ad62c2c868c4c69a81c9ef951</t>
  </si>
  <si>
    <t>pointer `hash` last assigned on line 126 could be null and is dereferenced at line 132, column 66.</t>
  </si>
  <si>
    <t>tls_session_verify_fingerprint</t>
  </si>
  <si>
    <t>infer-main/syslog-ng/lib/transport/tls-session.c</t>
  </si>
  <si>
    <t>[{'level': 0, 'filename': 'infer-main/syslog-ng/lib/transport/tls-session.c', 'line_number': 108, 'column_number': 1, 'description': 'start of procedure tls_session_verify_fingerprint()'}, {'level': 0, 'filename': 'infer-main/syslog-ng/lib/transport/tls-session.c', 'line_number': 111, 'column_number': 3, 'description': 'Skipping X509_STORE_CTX_get_ex_data(): method has no implementation'}, {'level': 0, 'filename': 'infer-main/syslog-ng/lib/transport/tls-session.c', 'line_number': 112, 'column_number': 3, 'description': 'Skipping SSL_get_ex_data(): method has no implementation'}, {'level': 0, 'filename': 'infer-main/syslog-ng/lib/transport/tls-session.c', 'line_number': 113, 'column_number': 3, 'description': ''}, {'level': 0, 'filename': 'infer-main/syslog-ng/lib/transport/tls-session.c', 'line_number': 115, 'column_number': 3, 'description': ''}, {'level': 0, 'filename': 'infer-main/syslog-ng/lib/transport/tls-session.c', 'line_number': 116, 'column_number': 3, 'description': 'Skipping X509_STORE_CTX_get_current_cert(): method has no implementation'}, {'level': 0, 'filename': 'infer-main/syslog-ng/lib/transport/tls-session.c', 'line_number': 118, 'column_number': 8, 'description': 'Taking false branch'}, {'level': 0, 'filename': 'infer-main/syslog-ng/lib/transport/tls-session.c', 'line_number': 123, 'column_number': 8, 'description': 'Taking false branch'}, {'level': 0, 'filename': 'infer-main/syslog-ng/lib/transport/tls-session.c', 'line_number': 126, 'column_number': 3, 'description': 'Skipping g_string_sized_new(): method has no implementation'}, {'level': 0, 'filename': 'infer-main/syslog-ng/lib/transport/tls-session.c', 'line_number': 128, 'column_number': 7, 'description': 'Taking true branch'}, {'level': 0, 'filename': 'infer-main/syslog-ng/lib/transport/tls-session.c', 'line_number': 132, 'column_number': 15, 'description': ''}]</t>
  </si>
  <si>
    <t>tls-session.c|tls_session_verify_fingerprint|NULL_DEREFERENCE</t>
  </si>
  <si>
    <t>de90155a77e68644581203fd32e4bb86</t>
  </si>
  <si>
    <t>b6f215dd96dada9c5efd15f6213b6c5a</t>
  </si>
  <si>
    <t>pointer `selected_filter` last assigned on line 118 could be null and is dereferenced by call to `filter_expr_init()` at line 120, column 3.</t>
  </si>
  <si>
    <t>_init_filter_from_log_node</t>
  </si>
  <si>
    <t>infer-main/syslog-ng/modules/add-contextual-data/add-contextual-data-filter-selector.c</t>
  </si>
  <si>
    <t>[{'level': 0, 'filename': 'infer-main/syslog-ng/modules/add-contextual-data/add-contextual-data-filter-selector.c', 'line_number': 114, 'column_number': 1, 'description': 'start of procedure _init_filter_from_log_node()'}, {'level': 0, 'filename': 'infer-main/syslog-ng/modules/add-contextual-data/add-contextual-data-filter-selector.c', 'line_number': 117, 'column_number': 3, 'description': ''}, {'level': 0, 'filename': 'infer-main/syslog-ng/modules/add-contextual-data/add-contextual-data-filter-selector.c', 'line_number': 118, 'column_number': 3, 'description': ''}, {'level': 0, 'filename': 'infer-main/syslog-ng/modules/add-contextual-data/add-contextual-data-filter-selector.c', 'line_number': 120, 'column_number': 3, 'description': ''}]</t>
  </si>
  <si>
    <t>add-contextual-data-filter-selector.c|_init_filter_from_log_node|NULL_DEREFERENCE</t>
  </si>
  <si>
    <t>4a91d61bffe62c995cd442029acd1491</t>
  </si>
  <si>
    <t>fcf08d4fce90fd43cb0177ad48e55cd4</t>
  </si>
  <si>
    <t>pointer `vpt` last assigned on line 121 could be null and is dereferenced at line 125, column 3.</t>
  </si>
  <si>
    <t>value_pairs_new_transform_add_prefix</t>
  </si>
  <si>
    <t>infer-main/syslog-ng/lib/value-pairs/transforms.c</t>
  </si>
  <si>
    <t>[{'level': 0, 'filename': 'infer-main/syslog-ng/lib/value-pairs/transforms.c', 'line_number': 116, 'column_number': 1, 'description': 'start of procedure value_pairs_new_transform_add_prefix()'}, {'level': 0, 'filename': 'infer-main/syslog-ng/lib/value-pairs/transforms.c', 'line_number': 121, 'column_number': 3, 'description': 'Skipping g_malloc_n(): method has no implementation'}, {'level': 0, 'filename': 'infer-main/syslog-ng/lib/value-pairs/transforms.c', 'line_number': 122, 'column_number': 3, 'description': ''}, {'level': 0, 'filename': 'infer-main/syslog-ng/lib/value-pairs/transforms.c', 'line_number': 125, 'column_number': 3, 'description': 'Skipping g_strdup_inline(): method has no implementation'}]</t>
  </si>
  <si>
    <t>transforms.c|value_pairs_new_transform_add_prefix|NULL_DEREFERENCE</t>
  </si>
  <si>
    <t>908903d81c1c4893b670585a7e8a2e28</t>
  </si>
  <si>
    <t>f2f2c409311c272cbf12ac036e4e34b7</t>
  </si>
  <si>
    <t>pointer `context` last assigned on line 132 could be null and is dereferenced at line 133, column 21.</t>
  </si>
  <si>
    <t>_isset</t>
  </si>
  <si>
    <t>infer-main/syslog-ng/lib/filterx/expr-variable.c</t>
  </si>
  <si>
    <t>[{'level': 0, 'filename': 'infer-main/syslog-ng/lib/filterx/expr-variable.c', 'line_number': 122, 'column_number': 1, 'description': 'start of procedure _isset()'}, {'level': 0, 'filename': 'infer-main/syslog-ng/lib/filterx/expr-variable.c', 'line_number': 125, 'column_number': 3, 'description': ''}, {'level': 0, 'filename': 'infer-main/syslog-ng/lib/filterx/expr-variable.c', 'line_number': 126, 'column_number': 3, 'description': ''}, {'level': 0, 'filename': 'infer-main/syslog-ng/lib/filterx/expr-variable.c', 'line_number': 128, 'column_number': 3, 'description': 'Skipping filterx_scope_lookup_variable(): empty list of specs'}, {'level': 0, 'filename': 'infer-main/syslog-ng/lib/filterx/expr-variable.c', 'line_number': 129, 'column_number': 7, 'description': 'Taking false branch'}, {'level': 0, 'filename': 'infer-main/syslog-ng/lib/filterx/expr-variable.c', 'line_number': 132, 'column_number': 3, 'description': ''}, {'level': 0, 'filename': 'infer-main/syslog-ng/lib/filterx/expr-variable.c', 'line_number': 133, 'column_number': 3, 'description': ''}]</t>
  </si>
  <si>
    <t>expr-variable.c|_isset|NULL_DEREFERENCE</t>
  </si>
  <si>
    <t>203123e30f536c5b4776d79e75df2bde</t>
  </si>
  <si>
    <t>015999e49056b70aba9727c5f5958a34</t>
  </si>
  <si>
    <t>pointer `self-&gt;bind_addr` last assigned on line 143 could be null and is dereferenced at line 154, column 12.</t>
  </si>
  <si>
    <t>_setup_fd</t>
  </si>
  <si>
    <t>infer-main/syslog-ng/lib/transport/transport-udp-socket.c</t>
  </si>
  <si>
    <t>[{'level': 0, 'filename': 'infer-main/syslog-ng/lib/transport/transport-udp-socket.c', 'line_number': 138, 'column_number': 1, 'description': 'start of procedure _setup_fd()'}, {'level': 0, 'filename': 'infer-main/syslog-ng/lib/transport/transport-udp-socket.c', 'line_number': 141, 'column_number': 3, 'description': ''}, {'level': 0, 'filename': 'infer-main/syslog-ng/lib/transport/transport-udp-socket.c', 'line_number': 143, 'column_number': 3, 'description': ''}, {'level': 0, 'filename': 'infer-main/syslog-ng/lib/transport/transport-udp-socket.c', 'line_number': 145, 'column_number': 7, 'description': 'Taking false branch'}, {'level': 0, 'filename': 'infer-main/syslog-ng/lib/transport/transport-udp-socket.c', 'line_number': 154, 'column_number': 12, 'description': ''}]</t>
  </si>
  <si>
    <t>transport-udp-socket.c|_setup_fd|NULL_DEREFERENCE</t>
  </si>
  <si>
    <t>c1b8ed48f641dc4a748356c41b7f8496</t>
  </si>
  <si>
    <t>1ab308e50dcf15058396c6bd386beb6d</t>
  </si>
  <si>
    <t>pointer `transport` last assigned on line 151 could be null and is dereferenced by call to `log_transport_socket_proxy_new()` at line 164, column 5.</t>
  </si>
  <si>
    <t>transport_mapper_inet_construct_log_transport</t>
  </si>
  <si>
    <t>infer-main/syslog-ng/modules/afsocket/transport-mapper-inet.c</t>
  </si>
  <si>
    <t>[{'level': 0, 'filename': 'infer-main/syslog-ng/modules/afsocket/transport-mapper-inet.c', 'line_number': 141, 'column_number': 1, 'description': 'start of procedure transport_mapper_inet_construct_log_transport()'}, {'level': 0, 'filename': 'infer-main/syslog-ng/modules/afsocket/transport-mapper-inet.c', 'line_number': 144, 'column_number': 3, 'description': ''}, {'level': 0, 'filename': 'infer-main/syslog-ng/modules/afsocket/transport-mapper-inet.c', 'line_number': 146, 'column_number': 3, 'description': ''}, {'level': 0, 'filename': 'infer-main/syslog-ng/modules/afsocket/transport-mapper-inet.c', 'line_number': 147, 'column_number': 3, 'description': ''}, {'level': 0, 'filename': 'infer-main/syslog-ng/modules/afsocket/transport-mapper-inet.c', 'line_number': 149, 'column_number': 7, 'description': 'Taking true branch'}, {'level': 0, 'filename': 'infer-main/syslog-ng/modules/afsocket/transport-mapper-inet.c', 'line_number': 149, 'column_number': 28, 'description': 'Taking true branch'}, {'level': 0, 'filename': 'infer-main/syslog-ng/modules/afsocket/transport-mapper-inet.c', 'line_number': 151, 'column_number': 7, 'description': ''}, {'level': 0, 'filename': 'infer-main/syslog-ng/modules/afsocket/transport-mapper-inet.c', 'line_number': 163, 'column_number': 7, 'description': 'Taking true branch'}, {'level': 0, 'filename': 'infer-main/syslog-ng/modules/afsocket/transport-mapper-inet.c', 'line_number': 164, 'column_number': 5, 'description': ''}]</t>
  </si>
  <si>
    <t>transport-mapper-inet.c|transport_mapper_inet_construct_log_transport|NULL_DEREFERENCE</t>
  </si>
  <si>
    <t>7a119adf8d4b34073b55cd2845f526ac</t>
  </si>
  <si>
    <t>d12f58de173375f0741f709f3ee8a817</t>
  </si>
  <si>
    <t>pointer `runner-&gt;connection` last assigned on line 152 could be null and is dereferenced by call to `control_command_thread_run()` at line 153, column 3.</t>
  </si>
  <si>
    <t>control_connection_start_as_thread</t>
  </si>
  <si>
    <t>infer-main/syslog-ng/lib/control/control-connection.c</t>
  </si>
  <si>
    <t>[{'level': 0, 'filename': 'infer-main/syslog-ng/lib/control/control-connection.c', 'line_number': 148, 'column_number': 1, 'description': 'start of procedure control_connection_start_as_thread()'}, {'level': 0, 'filename': 'infer-main/syslog-ng/lib/control/control-connection.c', 'line_number': 152, 'column_number': 3, 'description': ''}, {'level': 0, 'filename': 'infer-main/syslog-ng/lib/control/control-connection.c', 'line_number': 153, 'column_number': 3, 'description': ''}]</t>
  </si>
  <si>
    <t>control-connection.c|control_connection_start_as_thread|NULL_DEREFERENCE</t>
  </si>
  <si>
    <t>6b232064378b5cf7c7668e1e5f9eb43e</t>
  </si>
  <si>
    <t>0b3700e0307f17c669c31e9147e1f190</t>
  </si>
  <si>
    <t>pointer `vpt` last assigned on line 181 could be null and is dereferenced at line 185, column 3.</t>
  </si>
  <si>
    <t>value_pairs_new_transform_shift</t>
  </si>
  <si>
    <t>[{'level': 0, 'filename': 'infer-main/syslog-ng/lib/value-pairs/transforms.c', 'line_number': 176, 'column_number': 1, 'description': 'start of procedure value_pairs_new_transform_shift()'}, {'level': 0, 'filename': 'infer-main/syslog-ng/lib/value-pairs/transforms.c', 'line_number': 181, 'column_number': 3, 'description': 'Skipping g_malloc_n(): method has no implementation'}, {'level': 0, 'filename': 'infer-main/syslog-ng/lib/value-pairs/transforms.c', 'line_number': 182, 'column_number': 3, 'description': ''}, {'level': 0, 'filename': 'infer-main/syslog-ng/lib/value-pairs/transforms.c', 'line_number': 185, 'column_number': 3, 'description': ''}]</t>
  </si>
  <si>
    <t>transforms.c|value_pairs_new_transform_shift|NULL_DEREFERENCE</t>
  </si>
  <si>
    <t>0140874248f9027526f9700b1ad0bcab</t>
  </si>
  <si>
    <t>ca4c8f3f3d85a934fbcc55fef9fb21a6</t>
  </si>
  <si>
    <t>pointer `s-&gt;signal_connector` last assigned on line 185 could be null and is dereferenced by call to `signal_slot_connect()` at line 191, column 3.</t>
  </si>
  <si>
    <t>infer-main/syslog-ng/modules/azure-auth-header/azure-auth-header.c</t>
  </si>
  <si>
    <t>[{'level': 0, 'filename': 'infer-main/syslog-ng/modules/azure-auth-header/azure-auth-header.c', 'line_number': 179, 'column_number': 1, 'description': 'start of procedure _attach()'}, {'level': 0, 'filename': 'infer-main/syslog-ng/modules/azure-auth-header/azure-auth-header.c', 'line_number': 182, 'column_number': 3, 'description': ''}, {'level': 0, 'filename': 'infer-main/syslog-ng/modules/azure-auth-header/azure-auth-header.c', 'line_number': 184, 'column_number': 3, 'description': 'Taking true branch'}, {'level': 0, 'filename': 'infer-main/syslog-ng/modules/azure-auth-header/azure-auth-header.c', 'line_number': 184, 'column_number': 3, 'description': 'Loop condition is false. Leaving loop'}, {'level': 0, 'filename': 'infer-main/syslog-ng/modules/azure-auth-header/azure-auth-header.c', 'line_number': 185, 'column_number': 3, 'description': ''}, {'level': 0, 'filename': 'infer-main/syslog-ng/modules/azure-auth-header/azure-auth-header.c', 'line_number': 187, 'column_number': 3, 'description': 'Taking true branch'}, {'level': 0, 'filename': 'infer-main/syslog-ng/modules/azure-auth-header/azure-auth-header.c', 'line_number': 187, 'column_number': 3, 'description': 'Loop condition is false. Leaving loop'}, {'level': 0, 'filename': 'infer-main/syslog-ng/modules/azure-auth-header/azure-auth-header.c', 'line_number': 191, 'column_number': 3, 'description': ''}]</t>
  </si>
  <si>
    <t>azure-auth-header.c|_attach|NULL_DEREFERENCE</t>
  </si>
  <si>
    <t>4bcd78dec43d79259120440c5ee17023</t>
  </si>
  <si>
    <t>pointer `null` is dereferenced by call to `filterx_json_object_new_sub()` at line 198, column 12.</t>
  </si>
  <si>
    <t>filterx_json_new_from_object</t>
  </si>
  <si>
    <t>[{'level': 0, 'filename': 'infer-main/syslog-ng/lib/filterx/object-json.c', 'line_number': 194, 'column_number': 1, 'description': 'start of procedure filterx_json_new_from_object()'}, {'level': 0, 'filename': 'infer-main/syslog-ng/lib/filterx/object-json.c', 'line_number': 197, 'column_number': 7, 'description': 'Taking true branch'}, {'level': 0, 'filename': 'infer-main/syslog-ng/lib/filterx/object-json.c', 'line_number': 198, 'column_number': 5, 'description': ''}]</t>
  </si>
  <si>
    <t>object-json.c|filterx_json_new_from_object|NULL_DEREFERENCE</t>
  </si>
  <si>
    <t>9c22301f445d1593b83a368faf3968ad</t>
  </si>
  <si>
    <t>7cde068b9423e91b6ce45276a565b5f4</t>
  </si>
  <si>
    <t>pointer `error` last assigned on line 205 could be null and is dereferenced at line 213, column 11.</t>
  </si>
  <si>
    <t>_process_column</t>
  </si>
  <si>
    <t>infer-main/syslog-ng/modules/csvparser/csvparser.c</t>
  </si>
  <si>
    <t>[{'level': 0, 'filename': 'infer-main/syslog-ng/modules/csvparser/csvparser.c', 'line_number': 198, 'column_number': 1, 'description': 'start of procedure _process_column()'}, {'level': 0, 'filename': 'infer-main/syslog-ng/modules/csvparser/csvparser.c', 'line_number': 203, 'column_number': 3, 'description': ''}, {'level': 0, 'filename': 'infer-main/syslog-ng/modules/csvparser/csvparser.c', 'line_number': 204, 'column_number': 3, 'description': ''}, {'level': 0, 'filename': 'infer-main/syslog-ng/modules/csvparser/csvparser.c', 'line_number': 205, 'column_number': 3, 'description': ''}, {'level': 0, 'filename': 'infer-main/syslog-ng/modules/csvparser/csvparser.c', 'line_number': 206, 'column_number': 3, 'description': ''}, {'level': 0, 'filename': 'infer-main/syslog-ng/modules/csvparser/csvparser.c', 'line_number': 207, 'column_number': 3, 'description': ''}, {'level': 0, 'filename': 'infer-main/syslog-ng/modules/csvparser/csvparser.c', 'line_number': 207, 'column_number': 31, 'description': 'Condition is false'}, {'level': 0, 'filename': 'infer-main/syslog-ng/modules/csvparser/csvparser.c', 'line_number': 209, 'column_number': 8, 'description': 'Taking true branch'}, {'level': 0, 'filename': 'infer-main/syslog-ng/modules/csvparser/csvparser.c', 'line_number': 211, 'column_number': 13, 'description': 'Taking true branch'}, {'level': 0, 'filename': 'infer-main/syslog-ng/modules/csvparser/csvparser.c', 'line_number': 213, 'column_number': 11, 'description': 'Taking true branch'}]</t>
  </si>
  <si>
    <t>csvparser.c|_process_column|NULL_DEREFERENCE</t>
  </si>
  <si>
    <t>df4d30289e7e4be4836c5e291ee62bcd</t>
  </si>
  <si>
    <t>c99fcf50335a472b91f4ffa0d041c0dc</t>
  </si>
  <si>
    <t>pointer `ref_entry` last assigned on line 210 could be null and is dereferenced by call to `_allocate_handle_for_entry_name()` at line 212, column 10.</t>
  </si>
  <si>
    <t>_allocate_handle_of_referenced_entry</t>
  </si>
  <si>
    <t>infer-main/syslog-ng/lib/logmsg/logmsg-serialize-fixup.c</t>
  </si>
  <si>
    <t>[{'level': 0, 'filename': 'infer-main/syslog-ng/lib/logmsg/logmsg-serialize-fixup.c', 'line_number': 207, 'column_number': 1, 'description': 'start of procedure _allocate_handle_of_referenced_entry()'}, {'level': 0, 'filename': 'infer-main/syslog-ng/lib/logmsg/logmsg-serialize-fixup.c', 'line_number': 210, 'column_number': 3, 'description': ''}, {'level': 0, 'filename': 'infer-main/syslog-ng/lib/logmsg/logmsg-serialize-fixup.c', 'line_number': 212, 'column_number': 3, 'description': ''}]</t>
  </si>
  <si>
    <t>logmsg-serialize-fixup.c|_allocate_handle_of_referenced_entry|NULL_DEREFERENCE</t>
  </si>
  <si>
    <t>51384dbd86c0590d91377341da05adc8</t>
  </si>
  <si>
    <t>78b8e144318bccb926956d7d26dae5de</t>
  </si>
  <si>
    <t>pointer `&amp;scope` last assigned on line 215 could be null and is dereferenced by call to `filterx_scope_make_writable()` at line 218, column 3.</t>
  </si>
  <si>
    <t>filterx_eval_init_context</t>
  </si>
  <si>
    <t>infer-main/syslog-ng/lib/filterx/filterx-eval.c</t>
  </si>
  <si>
    <t>[{'level': 0, 'filename': 'infer-main/syslog-ng/lib/filterx/filterx-eval.c', 'line_number': 209, 'column_number': 1, 'description': 'start of procedure filterx_eval_init_context()'}, {'level': 0, 'filename': 'infer-main/syslog-ng/lib/filterx/filterx-eval.c', 'line_number': 214, 'column_number': 7, 'description': 'Taking true branch'}, {'level': 0, 'filename': 'infer-main/syslog-ng/lib/filterx/filterx-eval.c', 'line_number': 215, 'column_number': 5, 'description': ''}, {'level': 0, 'filename': 'infer-main/syslog-ng/lib/filterx/filterx-eval.c', 'line_number': 218, 'column_number': 3, 'description': ''}]</t>
  </si>
  <si>
    <t>filterx-eval.c|filterx_eval_init_context|NULL_DEREFERENCE</t>
  </si>
  <si>
    <t>4d1ac0296fdde6e1cdaddd171275b239</t>
  </si>
  <si>
    <t>8b18ab046ac3b8a5e0eb330c1fd403f7</t>
  </si>
  <si>
    <t>pointer `vpt` last assigned on line 215 could be null and is dereferenced at line 219, column 3.</t>
  </si>
  <si>
    <t>value_pairs_new_transform_shift_levels</t>
  </si>
  <si>
    <t>[{'level': 0, 'filename': 'infer-main/syslog-ng/lib/value-pairs/transforms.c', 'line_number': 210, 'column_number': 1, 'description': 'start of procedure value_pairs_new_transform_shift_levels()'}, {'level': 0, 'filename': 'infer-main/syslog-ng/lib/value-pairs/transforms.c', 'line_number': 215, 'column_number': 3, 'description': 'Skipping g_malloc_n(): method has no implementation'}, {'level': 0, 'filename': 'infer-main/syslog-ng/lib/value-pairs/transforms.c', 'line_number': 216, 'column_number': 3, 'description': ''}, {'level': 0, 'filename': 'infer-main/syslog-ng/lib/value-pairs/transforms.c', 'line_number': 219, 'column_number': 3, 'description': ''}]</t>
  </si>
  <si>
    <t>transforms.c|value_pairs_new_transform_shift_levels|NULL_DEREFERENCE</t>
  </si>
  <si>
    <t>38e655ce83945c0f284872e2ba697eb0</t>
  </si>
  <si>
    <t>pointer `null` is dereferenced by call to `filterx_json_object_new_sub()` at line 232, column 16.</t>
  </si>
  <si>
    <t>filterx_json_object_new_from_repr</t>
  </si>
  <si>
    <t>[{'level': 0, 'filename': 'infer-main/syslog-ng/lib/filterx/object-json-object.c', 'line_number': 218, 'column_number': 1, 'description': 'start of procedure filterx_json_object_new_from_repr()'}, {'level': 0, 'filename': 'infer-main/syslog-ng/lib/filterx/object-json-object.c', 'line_number': 221, 'column_number': 3, 'description': 'Skipping json_tokener_new(): method has no implementation'}, {'level': 0, 'filename': 'infer-main/syslog-ng/lib/filterx/object-json-object.c', 'line_number': 224, 'column_number': 46, 'description': 'Condition is true'}, {'level': 0, 'filename': 'infer-main/syslog-ng/lib/filterx/object-json-object.c', 'line_number': 224, 'column_number': 3, 'description': 'Skipping json_tokener_parse_ex(): method has no implementation'}, {'level': 0, 'filename': 'infer-main/syslog-ng/lib/filterx/object-json-object.c', 'line_number': 225, 'column_number': 7, 'description': 'Taking false branch'}, {'level': 0, 'filename': 'infer-main/syslog-ng/lib/filterx/object-json-object.c', 'line_number': 231, 'column_number': 3, 'description': 'Skipping json_tokener_free(): method has no implementation'}, {'level': 0, 'filename': 'infer-main/syslog-ng/lib/filterx/object-json-object.c', 'line_number': 232, 'column_number': 10, 'description': 'Condition is true'}]</t>
  </si>
  <si>
    <t>object-json-object.c|filterx_json_object_new_from_repr|NULL_DEREFERENCE</t>
  </si>
  <si>
    <t>ce562cc6c8892a0156e180cdc0385947</t>
  </si>
  <si>
    <t>1edf6e66c3ec75988f6116c146d053c7</t>
  </si>
  <si>
    <t>pointer `null` is dereferenced by call to `filterx_json_object_new_sub()` at line 238, column 10.</t>
  </si>
  <si>
    <t>filterx_json_object_new_empty</t>
  </si>
  <si>
    <t>[{'level': 0, 'filename': 'infer-main/syslog-ng/lib/filterx/object-json-object.c', 'line_number': 235, 'column_number': 1, 'description': 'start of procedure filterx_json_object_new_empty()'}, {'level': 0, 'filename': 'infer-main/syslog-ng/lib/filterx/object-json-object.c', 'line_number': 238, 'column_number': 3, 'description': 'Skipping json_object_new_object(): method has no implementation'}]</t>
  </si>
  <si>
    <t>object-json-object.c|filterx_json_object_new_empty|NULL_DEREFERENCE</t>
  </si>
  <si>
    <t>ddd03de13c5fd3562b231fb2e177a088</t>
  </si>
  <si>
    <t>dc14b1e129462b63ab2c49f14d94778d</t>
  </si>
  <si>
    <t>pointer `vpt` last assigned on line 254 could be null and is dereferenced at line 259, column 3.</t>
  </si>
  <si>
    <t>value_pairs_new_transform_replace_prefix</t>
  </si>
  <si>
    <t>[{'level': 0, 'filename': 'infer-main/syslog-ng/lib/value-pairs/transforms.c', 'line_number': 249, 'column_number': 1, 'description': 'start of procedure value_pairs_new_transform_replace_prefix()'}, {'level': 0, 'filename': 'infer-main/syslog-ng/lib/value-pairs/transforms.c', 'line_number': 254, 'column_number': 3, 'description': 'Skipping g_malloc_n(): method has no implementation'}, {'level': 0, 'filename': 'infer-main/syslog-ng/lib/value-pairs/transforms.c', 'line_number': 255, 'column_number': 3, 'description': ''}, {'level': 0, 'filename': 'infer-main/syslog-ng/lib/value-pairs/transforms.c', 'line_number': 259, 'column_number': 3, 'description': 'Skipping g_strdup_inline(): method has no implementation'}]</t>
  </si>
  <si>
    <t>transforms.c|value_pairs_new_transform_replace_prefix|NULL_DEREFERENCE</t>
  </si>
  <si>
    <t>ca7a3698710528e50c408ad68c2411b5</t>
  </si>
  <si>
    <t>dd4a74aeaaf0a6c2a3a8877464bb9a91</t>
  </si>
  <si>
    <t>pointer `ctr` last assigned on line 329 could be null and is dereferenced at line 330, column 3.</t>
  </si>
  <si>
    <t>stats_unregister_external_counter</t>
  </si>
  <si>
    <t>infer-main/syslog-ng/lib/stats/stats-registry.c</t>
  </si>
  <si>
    <t>[{'level': 0, 'filename': 'infer-main/syslog-ng/lib/stats/stats-registry.c', 'line_number': 317, 'column_number': 1, 'description': 'start of procedure stats_unregister_external_counter()'}, {'level': 0, 'filename': 'infer-main/syslog-ng/lib/stats/stats-registry.c', 'line_number': 323, 'column_number': 8, 'description': 'Taking false branch'}, {'level': 0, 'filename': 'infer-main/syslog-ng/lib/stats/stats-registry.c', 'line_number': 326, 'column_number': 3, 'description': 'Taking true branch'}, {'level': 0, 'filename': 'infer-main/syslog-ng/lib/stats/stats-registry.c', 'line_number': 326, 'column_number': 3, 'description': 'Loop condition is false. Leaving loop'}, {'level': 0, 'filename': 'infer-main/syslog-ng/lib/stats/stats-registry.c', 'line_number': 328, 'column_number': 3, 'description': 'Skipping g_hash_table_lookup(): method has no implementation'}, {'level': 0, 'filename': 'infer-main/syslog-ng/lib/stats/stats-registry.c', 'line_number': 329, 'column_number': 3, 'description': ''}, {'level': 0, 'filename': 'infer-main/syslog-ng/lib/stats/stats-registry.c', 'line_number': 330, 'column_number': 3, 'description': ''}]</t>
  </si>
  <si>
    <t>stats-registry.c|stats_unregister_external_counter|NULL_DEREFERENCE</t>
  </si>
  <si>
    <t>bd60c82137f3f9c585198894f87b1149</t>
  </si>
  <si>
    <t>7df4c65badb3e713b57f771a60407803</t>
  </si>
  <si>
    <t>pointer `error` last assigned on line 473 could be null and is dereferenced at line 488, column 3.</t>
  </si>
  <si>
    <t>tls_session_ocsp_client_verify_callback</t>
  </si>
  <si>
    <t>[{'level': 0, 'filename': 'infer-main/syslog-ng/lib/transport/tls-session.c', 'line_number': 466, 'column_number': 1, 'description': 'start of procedure tls_session_ocsp_client_verify_callback()'}, {'level': 0, 'filename': 'infer-main/syslog-ng/lib/transport/tls-session.c', 'line_number': 469, 'column_number': 3, 'description': 'Skipping SSL_get_ex_data(): method has no implementation'}, {'level': 0, 'filename': 'infer-main/syslog-ng/lib/transport/tls-session.c', 'line_number': 471, 'column_number': 3, 'description': ''}, {'level': 0, 'filename': 'infer-main/syslog-ng/lib/transport/tls-session.c', 'line_number': 472, 'column_number': 3, 'description': ''}, {'level': 0, 'filename': 'infer-main/syslog-ng/lib/transport/tls-session.c', 'line_number': 473, 'column_number': 3, 'description': ''}, {'level': 0, 'filename': 'infer-main/syslog-ng/lib/transport/tls-session.c', 'line_number': 475, 'column_number': 8, 'description': 'Taking false branch'}, {'level': 0, 'filename': 'infer-main/syslog-ng/lib/transport/tls-session.c', 'line_number': 478, 'column_number': 8, 'description': 'Taking true branch'}, {'level': 0, 'filename': 'infer-main/syslog-ng/lib/transport/tls-session.c', 'line_number': 487, 'column_number': 1, 'description': ''}, {'level': 0, 'filename': 'infer-main/syslog-ng/lib/transport/tls-session.c', 'line_number': 488, 'column_number': 3, 'description': ''}]</t>
  </si>
  <si>
    <t>tls-session.c|tls_session_ocsp_client_verify_callback|NULL_DEREFERENCE</t>
  </si>
  <si>
    <t>83401417ae3b75b0ac2f6dafd29527ca</t>
  </si>
  <si>
    <t>54d15c38862d5a5b5fd96c5435dc9d13</t>
  </si>
  <si>
    <t>pointer `qfile` last assigned on line 532 could be null and is dereferenced by call to `strcmp()` at line 536, column 12.</t>
  </si>
  <si>
    <t>_persist_foreach_relocate_selected_qfiles</t>
  </si>
  <si>
    <t>infer-main/syslog-ng/modules/diskq/dqtool.c</t>
  </si>
  <si>
    <t>[{'level': 0, 'filename': 'infer-main/syslog-ng/modules/diskq/dqtool.c', 'line_number': 524, 'column_number': 1, 'description': 'start of procedure _persist_foreach_relocate_selected_qfiles()'}, {'level': 0, 'filename': 'infer-main/syslog-ng/modules/diskq/dqtool.c', 'line_number': 527, 'column_number': 3, 'description': ''}, {'level': 0, 'filename': 'infer-main/syslog-ng/modules/diskq/dqtool.c', 'line_number': 528, 'column_number': 3, 'description': ''}, {'level': 0, 'filename': 'infer-main/syslog-ng/modules/diskq/dqtool.c', 'line_number': 529, 'column_number': 3, 'description': ''}, {'level': 0, 'filename': 'infer-main/syslog-ng/modules/diskq/dqtool.c', 'line_number': 530, 'column_number': 3, 'description': ''}, {'level': 0, 'filename': 'infer-main/syslog-ng/modules/diskq/dqtool.c', 'line_number': 531, 'column_number': 3, 'description': ''}, {'level': 0, 'filename': 'infer-main/syslog-ng/modules/diskq/dqtool.c', 'line_number': 532, 'column_number': 3, 'description': ''}, {'level': 0, 'filename': 'infer-main/syslog-ng/modules/diskq/dqtool.c', 'line_number': 534, 'column_number': 8, 'description': ''}, {'level': 0, 'filename': 'infer-main/syslog-ng/modules/diskq/dqtool.c', 'line_number': 534, 'column_number': 29, 'description': 'Loop condition is true. Entering loop body'}, {'level': 0, 'filename': 'infer-main/syslog-ng/modules/diskq/dqtool.c', 'line_number': 536, 'column_number': 12, 'description': ''}]</t>
  </si>
  <si>
    <t>dqtool.c|_persist_foreach_relocate_selected_qfiles|NULL_DEREFERENCE</t>
  </si>
  <si>
    <t>6a20eee27e0fb803229bace7dff04732</t>
  </si>
  <si>
    <t>a7eae0f23a9feed87e8e519ffc4d2dad</t>
  </si>
  <si>
    <t>pointer `self-&gt;ctx` last assigned on line 570 could be null and is dereferenced by call to `_set_sni_in_client_mode()` at line 577, column 8.</t>
  </si>
  <si>
    <t>tls_session_new</t>
  </si>
  <si>
    <t>[{'level': 0, 'filename': 'infer-main/syslog-ng/lib/transport/tls-session.c', 'line_number': 564, 'column_number': 1, 'description': 'start of procedure tls_session_new()'}, {'level': 0, 'filename': 'infer-main/syslog-ng/lib/transport/tls-session.c', 'line_number': 567, 'column_number': 3, 'description': 'Skipping g_malloc0_n(): method has no implementation'}, {'level': 0, 'filename': 'infer-main/syslog-ng/lib/transport/tls-session.c', 'line_number': 569, 'column_number': 3, 'description': ''}, {'level': 0, 'filename': 'infer-main/syslog-ng/lib/transport/tls-session.c', 'line_number': 570, 'column_number': 3, 'description': ''}, {'level': 0, 'filename': 'infer-main/syslog-ng/lib/transport/tls-session.c', 'line_number': 573, 'column_number': 3, 'description': ''}, {'level': 0, 'filename': 'infer-main/syslog-ng/lib/transport/tls-session.c', 'line_number': 575, 'column_number': 3, 'description': 'Skipping SSL_set_info_callback(): method has no implementation'}, {'level': 0, 'filename': 'infer-main/syslog-ng/lib/transport/tls-session.c', 'line_number': 577, 'column_number': 8, 'description': ''}]</t>
  </si>
  <si>
    <t>tls-session.c|tls_session_new|NULL_DEREFERENCE</t>
  </si>
  <si>
    <t>55d53e54ee2093fd565fb57ea2bc83e9</t>
  </si>
  <si>
    <t>0bb7dfa4df9d62b2c9089df2e6dcb125</t>
  </si>
  <si>
    <t>pointer `ref_entry` last assigned on line 595 could be null and is dereferenced by call to `nv_table_copy_referenced_value()` at line 601, column 14.</t>
  </si>
  <si>
    <t>nv_table_add_value_indirect</t>
  </si>
  <si>
    <t>infer-main/syslog-ng/lib/logmsg/nvtable.c</t>
  </si>
  <si>
    <t>[{'level': 0, 'filename': 'infer-main/syslog-ng/lib/logmsg/nvtable.c', 'line_number': 585, 'column_number': 1, 'description': 'start of procedure nv_table_add_value_indirect()'}, {'level': 0, 'filename': 'infer-main/syslog-ng/lib/logmsg/nvtable.c', 'line_number': 593, 'column_number': 7, 'description': 'Taking true branch'}, {'level': 0, 'filename': 'infer-main/syslog-ng/lib/logmsg/nvtable.c', 'line_number': 594, 'column_number': 5, 'description': ''}, {'level': 0, 'filename': 'infer-main/syslog-ng/lib/logmsg/nvtable.c', 'line_number': 595, 'column_number': 3, 'description': ''}, {'level': 0, 'filename': 'infer-main/syslog-ng/lib/logmsg/nvtable.c', 'line_number': 597, 'column_number': 8, 'description': 'Taking false branch'}, {'level': 0, 'filename': 'infer-main/syslog-ng/lib/logmsg/nvtable.c', 'line_number': 597, 'column_number': 45, 'description': 'Taking true branch'}, {'level': 0, 'filename': 'infer-main/syslog-ng/lib/logmsg/nvtable.c', 'line_number': 601, 'column_number': 7, 'description': ''}]</t>
  </si>
  <si>
    <t>nvtable.c|nv_table_add_value_indirect|NULL_DEREFERENCE</t>
  </si>
  <si>
    <t>38e0cbf1430cb53eaf6bc71f264d8cfe</t>
  </si>
  <si>
    <t>9577b82d6d90da638fd8868d8c752056</t>
  </si>
  <si>
    <t>pointer `*new_nv_table` last assigned on line 770 could be null and is dereferenced by call to `memcpy()` at line 773, column 7.</t>
  </si>
  <si>
    <t>nv_table_realloc</t>
  </si>
  <si>
    <t>[{'level': 0, 'filename': 'infer-main/syslog-ng/lib/logmsg/nvtable.c', 'line_number': 745, 'column_number': 1, 'description': 'start of procedure nv_table_realloc()'}, {'level': 0, 'filename': 'infer-main/syslog-ng/lib/logmsg/nvtable.c', 'line_number': 748, 'column_number': 3, 'description': ''}, {'level': 0, 'filename': 'infer-main/syslog-ng/lib/logmsg/nvtable.c', 'line_number': 752, 'column_number': 3, 'description': ''}, {'level': 0, 'filename': 'infer-main/syslog-ng/lib/logmsg/nvtable.c', 'line_number': 753, 'column_number': 7, 'description': 'Taking false branch'}, {'level': 0, 'filename': 'infer-main/syslog-ng/lib/logmsg/nvtable.c', 'line_number': 755, 'column_number': 7, 'description': 'Taking false branch'}, {'level': 0, 'filename': 'infer-main/syslog-ng/lib/logmsg/nvtable.c', 'line_number': 758, 'column_number': 7, 'description': 'Taking false branch'}, {'level': 0, 'filename': 'infer-main/syslog-ng/lib/logmsg/nvtable.c', 'line_number': 770, 'column_number': 7, 'description': ''}, {'level': 0, 'filename': 'infer-main/syslog-ng/lib/logmsg/nvtable.c', 'line_number': 773, 'column_number': 7, 'description': ''}]</t>
  </si>
  <si>
    <t>nvtable.c|nv_table_realloc|NULL_DEREFERENCE</t>
  </si>
  <si>
    <t>e24315e57a3a76c2cdce617b5c674a6c</t>
  </si>
  <si>
    <t>fd0cc31843f011469b99e0814c050aa7</t>
  </si>
  <si>
    <t>pointer `self` last assigned on line 760 could be null and is dereferenced at line 762, column 7.</t>
  </si>
  <si>
    <t>[{'level': 0, 'filename': 'infer-main/syslog-ng/lib/logmsg/nvtable.c', 'line_number': 745, 'column_number': 1, 'description': 'start of procedure nv_table_realloc()'}, {'level': 0, 'filename': 'infer-main/syslog-ng/lib/logmsg/nvtable.c', 'line_number': 748, 'column_number': 3, 'description': ''}, {'level': 0, 'filename': 'infer-main/syslog-ng/lib/logmsg/nvtable.c', 'line_number': 752, 'column_number': 3, 'description': ''}, {'level': 0, 'filename': 'infer-main/syslog-ng/lib/logmsg/nvtable.c', 'line_number': 753, 'column_number': 7, 'description': 'Taking false branch'}, {'level': 0, 'filename': 'infer-main/syslog-ng/lib/logmsg/nvtable.c', 'line_number': 755, 'column_number': 7, 'description': 'Taking false branch'}, {'level': 0, 'filename': 'infer-main/syslog-ng/lib/logmsg/nvtable.c', 'line_number': 758, 'column_number': 7, 'description': 'Taking true branch'}, {'level': 0, 'filename': 'infer-main/syslog-ng/lib/logmsg/nvtable.c', 'line_number': 758, 'column_number': 30, 'description': 'Taking true branch'}, {'level': 0, 'filename': 'infer-main/syslog-ng/lib/logmsg/nvtable.c', 'line_number': 760, 'column_number': 7, 'description': ''}, {'level': 0, 'filename': 'infer-main/syslog-ng/lib/logmsg/nvtable.c', 'line_number': 762, 'column_number': 7, 'description': ''}]</t>
  </si>
  <si>
    <t>9df7c8959e22cbfe56063eda8a2fab84</t>
  </si>
  <si>
    <t>5da291dc0306e54e629e72b0106464de</t>
  </si>
  <si>
    <t>pointer `tokens` last assigned on line 805 could be null and is dereferenced at line 808, column 23.</t>
  </si>
  <si>
    <t>vp_walker_start_containers_for_name</t>
  </si>
  <si>
    <t>infer-main/syslog-ng/lib/value-pairs/value-pairs.c</t>
  </si>
  <si>
    <t>[{'level': 0, 'filename': 'infer-main/syslog-ng/lib/value-pairs/value-pairs.c', 'line_number': 797, 'column_number': 1, 'description': 'start of procedure vp_walker_start_containers_for_name()'}, {'level': 0, 'filename': 'infer-main/syslog-ng/lib/value-pairs/value-pairs.c', 'line_number': 802, 'column_number': 3, 'description': ''}, {'level': 0, 'filename': 'infer-main/syslog-ng/lib/value-pairs/value-pairs.c', 'line_number': 805, 'column_number': 3, 'description': ''}, {'level': 0, 'filename': 'infer-main/syslog-ng/lib/value-pairs/value-pairs.c', 'line_number': 807, 'column_number': 3, 'description': ''}, {'level': 0, 'filename': 'infer-main/syslog-ng/lib/value-pairs/value-pairs.c', 'line_number': 808, 'column_number': 8, 'description': ''}, {'level': 0, 'filename': 'infer-main/syslog-ng/lib/value-pairs/value-pairs.c', 'line_number': 808, 'column_number': 19, 'description': ''}]</t>
  </si>
  <si>
    <t>value-pairs.c|vp_walker_start_containers_for_name|NULL_DEREFERENCE</t>
  </si>
  <si>
    <t>d0f1a35d9247ef1561887edcad5551c0</t>
  </si>
  <si>
    <t>pointer `construct` last assigned on line 815 could be null and is dereferenced at line 816, column 10.</t>
  </si>
  <si>
    <t>log_matcher_new</t>
  </si>
  <si>
    <t>infer-main/syslog-ng/lib/logmatcher.c</t>
  </si>
  <si>
    <t>[{'level': 0, 'filename': 'infer-main/syslog-ng/lib/logmatcher.c', 'line_number': 810, 'column_number': 1, 'description': 'start of procedure log_matcher_new()'}, {'level': 0, 'filename': 'infer-main/syslog-ng/lib/logmatcher.c', 'line_number': 815, 'column_number': 3, 'description': ''}, {'level': 0, 'filename': 'infer-main/syslog-ng/lib/logmatcher.c', 'line_number': 816, 'column_number': 3, 'description': ''}]</t>
  </si>
  <si>
    <t>logmatcher.c|log_matcher_new|NULL_DEREFERENCE</t>
  </si>
  <si>
    <t>6cdae2aae19f85d9ac2b233af3b9a9af</t>
  </si>
  <si>
    <t>pointer `new` last assigned on line 825 could be null and is dereferenced by call to `memcpy()` at line 826, column 3.</t>
  </si>
  <si>
    <t>nv_table_clone</t>
  </si>
  <si>
    <t>[{'level': 0, 'filename': 'infer-main/syslog-ng/lib/logmsg/nvtable.c', 'line_number': 811, 'column_number': 1, 'description': 'start of procedure nv_table_clone()'}, {'level': 0, 'filename': 'infer-main/syslog-ng/lib/logmsg/nvtable.c', 'line_number': 817, 'column_number': 7, 'description': 'Taking false branch'}, {'level': 0, 'filename': 'infer-main/syslog-ng/lib/logmsg/nvtable.c', 'line_number': 820, 'column_number': 5, 'description': ''}, {'level': 0, 'filename': 'infer-main/syslog-ng/lib/logmsg/nvtable.c', 'line_number': 822, 'column_number': 7, 'description': 'Taking false branch'}, {'level': 0, 'filename': 'infer-main/syslog-ng/lib/logmsg/nvtable.c', 'line_number': 825, 'column_number': 3, 'description': ''}, {'level': 0, 'filename': 'infer-main/syslog-ng/lib/logmsg/nvtable.c', 'line_number': 826, 'column_number': 3, 'description': ''}]</t>
  </si>
  <si>
    <t>nvtable.c|nv_table_clone|NULL_DEREFERENCE</t>
  </si>
  <si>
    <t>efcd0fddaabb27a879487738e41fecbf</t>
  </si>
  <si>
    <t>1433a43b6750892b7e1180d0ba252327</t>
  </si>
  <si>
    <t>pointer `gen` last assigned on line 997 could be null and is dereferenced by call to `cfg_block_generator_unref()` at line 1047, column 3.</t>
  </si>
  <si>
    <t>[{'level': 0, 'filename': 'infer-main/syslog-ng/lib/cfg-lexer.c', 'line_number': 992, 'column_number': 1, 'description': 'start of procedure cfg_lexer_parse_and_run_block_generator()'}, {'level': 0, 'filename': 'infer-main/syslog-ng/lib/cfg-lexer.c', 'line_number': 995, 'column_number': 3, 'description': ''}, {'level': 0, 'filename': 'infer-main/syslog-ng/lib/cfg-lexer.c', 'line_number': 996, 'column_number': 3, 'description': ''}, {'level': 0, 'filename': 'infer-main/syslog-ng/lib/cfg-lexer.c', 'line_number': 997, 'column_number': 3, 'description': ''}, {'level': 0, 'filename': 'infer-main/syslog-ng/lib/cfg-lexer.c', 'line_number': 998, 'column_number': 3, 'description': ''}, {'level': 0, 'filename': 'infer-main/syslog-ng/lib/cfg-lexer.c', 'line_number': 998, 'column_number': 22, 'description': 'Condition is false'}, {'level': 0, 'filename': 'infer-main/syslog-ng/lib/cfg-lexer.c', 'line_number': 1000, 'column_number': 3, 'description': ''}, {'level': 0, 'filename': 'infer-main/syslog-ng/lib/cfg-lexer.c', 'line_number': 1002, 'column_number': 3, 'description': ''}, {'level': 0, 'filename': 'infer-main/syslog-ng/lib/cfg-lexer.c', 'line_number': 1003, 'column_number': 3, 'description': ''}, {'level': 0, 'filename': 'infer-main/syslog-ng/lib/cfg-lexer.c', 'line_number': 1005, 'column_number': 3, 'description': 'Skipping _construct_block_ref_prelude(): empty list of specs'}, {'level': 0, 'filename': 'infer-main/syslog-ng/lib/cfg-lexer.c', 'line_number': 1006, 'column_number': 8, 'description': 'Taking true branch'}, {'level': 0, 'filename': 'infer-main/syslog-ng/lib/cfg-lexer.c', 'line_number': 1008, 'column_number': 7, 'description': ''}, {'level': 0, 'filename': 'infer-main/syslog-ng/lib/cfg-lexer.c', 'line_number': 1010, 'column_number': 7, 'description': ''}, {'level': 0, 'filename': 'infer-main/syslog-ng/lib/cfg-lexer.c', 'line_number': 1011, 'column_number': 7, 'description': ''}, {'level': 0, 'filename': 'infer-main/syslog-ng/lib/cfg-lexer.c', 'line_number': 1012, 'column_number': 7, 'description': ''}, {'level': 0, 'filename': 'infer-main/syslog-ng/lib/cfg-lexer.c', 'line_number': 1013, 'column_number': 7, 'description': ''}, {'level': 0, 'filename': 'infer-main/syslog-ng/lib/cfg-lexer.c', 'line_number': 1015, 'column_number': 7, 'description': ''}, {'level': 0, 'filename': 'infer-main/syslog-ng/lib/cfg-lexer.c', 'line_number': 1046, 'column_number': 1, 'description': ''}, {'level': 0, 'filename': 'infer-main/syslog-ng/lib/cfg-lexer.c', 'line_number': 1047, 'column_number': 3, 'description': ''}]</t>
  </si>
  <si>
    <t>cfg-lexer.c|cfg_lexer_parse_and_run_block_generator|NULL_DEREFERENCE</t>
  </si>
  <si>
    <t>15b5dfee34c0c75d062c0b283f53ade5</t>
  </si>
  <si>
    <t>5f1d1359c4a7f2bceaf5cb30e00d12a8</t>
  </si>
  <si>
    <t>pointer `self-&gt;line_buffer-&gt;str` last assigned on line 1161 could be null and is dereferenced at line 1162, column 3.</t>
  </si>
  <si>
    <t>log_writer_realloc_line_buffer</t>
  </si>
  <si>
    <t>infer-main/syslog-ng/lib/logwriter.c</t>
  </si>
  <si>
    <t>[{'level': 0, 'filename': 'infer-main/syslog-ng/lib/logwriter.c', 'line_number': 1158, 'column_number': 1, 'description': 'start of procedure log_writer_realloc_line_buffer()'}, {'level': 0, 'filename': 'infer-main/syslog-ng/lib/logwriter.c', 'line_number': 1161, 'column_number': 3, 'description': ''}, {'level': 0, 'filename': 'infer-main/syslog-ng/lib/logwriter.c', 'line_number': 1162, 'column_number': 3, 'description': ''}]</t>
  </si>
  <si>
    <t>logwriter.c|log_writer_realloc_line_buffer|NULL_DEREFERENCE</t>
  </si>
  <si>
    <t>ee7e51e084873a801c8caf2cacf0a1b5</t>
  </si>
  <si>
    <t>75633fb3d60ba0df1597168262185c29</t>
  </si>
  <si>
    <t>pointer `msg` last assigned on line 1435 could be null and is dereferenced by call to `memset()` at line 1437, column 3.</t>
  </si>
  <si>
    <t>log_msg_alloc</t>
  </si>
  <si>
    <t>infer-main/syslog-ng/lib/logmsg/logmsg.c</t>
  </si>
  <si>
    <t>[{'level': 0, 'filename': 'infer-main/syslog-ng/lib/logmsg/logmsg.c', 'line_number': 1417, 'column_number': 1, 'description': 'start of procedure log_msg_alloc()'}, {'level': 0, 'filename': 'infer-main/syslog-ng/lib/logmsg/logmsg.c', 'line_number': 1421, 'column_number': 3, 'description': ''}, {'level': 0, 'filename': 'infer-main/syslog-ng/lib/logmsg/logmsg.c', 'line_number': 1421, 'column_number': 25, 'description': 'Condition is true'}, {'level': 0, 'filename': 'infer-main/syslog-ng/lib/logmsg/logmsg.c', 'line_number': 1422, 'column_number': 3, 'description': ''}, {'level': 0, 'filename': 'infer-main/syslog-ng/lib/logmsg/logmsg.c', 'line_number': 1425, 'column_number': 3, 'description': ''}, {'level': 0, 'filename': 'infer-main/syslog-ng/lib/logmsg/logmsg.c', 'line_number': 1427, 'column_number': 3, 'description': ''}, {'level': 0, 'filename': 'infer-main/syslog-ng/lib/logmsg/logmsg.c', 'line_number': 1429, 'column_number': 7, 'description': 'Taking true branch'}, {'level': 0, 'filename': 'infer-main/syslog-ng/lib/logmsg/logmsg.c', 'line_number': 1431, 'column_number': 7, 'description': ''}, {'level': 0, 'filename': 'infer-main/syslog-ng/lib/logmsg/logmsg.c', 'line_number': 1432, 'column_number': 7, 'description': ''}, {'level': 0, 'filename': 'infer-main/syslog-ng/lib/logmsg/logmsg.c', 'line_number': 1433, 'column_number': 7, 'description': ''}, {'level': 0, 'filename': 'infer-main/syslog-ng/lib/logmsg/logmsg.c', 'line_number': 1435, 'column_number': 3, 'description': ''}, {'level': 0, 'filename': 'infer-main/syslog-ng/lib/logmsg/logmsg.c', 'line_number': 1437, 'column_number': 3, 'description': ''}]</t>
  </si>
  <si>
    <t>logmsg.c|log_msg_alloc|NULL_DEREFERENCE</t>
  </si>
  <si>
    <t>1d1841e3de4f3f7191f5383cf21c3137</t>
  </si>
  <si>
    <t>203489c5703298a1fadd7cf8f33471e8</t>
  </si>
  <si>
    <t>UNINITIALIZED_VALUE</t>
  </si>
  <si>
    <t>The value read from sas.ss_family was never initialized.</t>
  </si>
  <si>
    <t>_determine_address_family</t>
  </si>
  <si>
    <t>infer-main/syslog-ng/lib/transport/transport-socket.c</t>
  </si>
  <si>
    <t>[{'level': 0, 'filename': 'infer-main/syslog-ng/lib/transport/transport-socket.c', 'line_number': 40, 'column_number': 3, 'description': ''}]</t>
  </si>
  <si>
    <t>transport-socket.c|_determine_address_family|UNINITIALIZED_VALUE</t>
  </si>
  <si>
    <t>1123aecb979442a0454b20d290a5cf4c</t>
  </si>
  <si>
    <t>Uninitialized Value</t>
  </si>
  <si>
    <t>FP</t>
  </si>
  <si>
    <t>The value read from padding[_] was never initialized.</t>
  </si>
  <si>
    <t>prepare_log_line_template</t>
  </si>
  <si>
    <t>infer-main/syslog-ng/tests/loggen/logline_generator.c</t>
  </si>
  <si>
    <t>[{'level': 0, 'filename': 'infer-main/syslog-ng/tests/loggen/logline_generator.c', 'line_number': 91, 'column_number': 7, 'description': ''}]</t>
  </si>
  <si>
    <t>logline_generator.c|prepare_log_line_template|UNINITIALIZED_VALUE</t>
  </si>
  <si>
    <t>e7f57a5da344f316a121cf3f16c9e94a</t>
  </si>
  <si>
    <t>The value read from st.st_ino was never initialized.</t>
  </si>
  <si>
    <t>poll_file_changes_check_file</t>
  </si>
  <si>
    <t>infer-main/syslog-ng/modules/affile/poll-file-changes.c</t>
  </si>
  <si>
    <t>[{'level': 0, 'filename': 'infer-main/syslog-ng/modules/affile/poll-file-changes.c', 'line_number': 142, 'column_number': 26, 'description': ''}]</t>
  </si>
  <si>
    <t>poll-file-changes.c|poll_file_changes_check_file|UNINITIALIZED_VALUE</t>
  </si>
  <si>
    <t>012b4566a98ec6c561755e62bf943410</t>
  </si>
  <si>
    <t>The value read from marker was never initialized.</t>
  </si>
  <si>
    <t>snmptrapd_parser_process</t>
  </si>
  <si>
    <t>infer-main/syslog-ng/modules/afsnmp/snmptrapd-parser.c</t>
  </si>
  <si>
    <t>[{'level': 0, 'filename': 'infer-main/syslog-ng/modules/afsnmp/snmptrapd-parser.c', 'line_number': 221, 'column_number': 7, 'description': ''}]</t>
  </si>
  <si>
    <t>snmptrapd-parser.c|snmptrapd_parser_process|UNINITIALIZED_VALUE</t>
  </si>
  <si>
    <t>89e37e646fd11526e87a0bc24fa72f21</t>
  </si>
  <si>
    <t>The value read from buflen was never initialized.</t>
  </si>
  <si>
    <t>pdbtool_match</t>
  </si>
  <si>
    <t>infer-main/syslog-ng/modules/correlation/pdbtool/pdbtool.c</t>
  </si>
  <si>
    <t>[{'level': 0, 'filename': 'infer-main/syslog-ng/modules/correlation/pdbtool/pdbtool.c', 'line_number': 520, 'column_number': 17, 'description': ''}]</t>
  </si>
  <si>
    <t>pdbtool.c|pdbtool_match|UNINITIALIZED_VALUE</t>
  </si>
  <si>
    <t>004cf62bc332ae96622804baba1fc835</t>
  </si>
  <si>
    <t>_push_tail</t>
  </si>
  <si>
    <t>infer-main/syslog-ng/modules/diskq/logqueue-disk-non-reliable.c</t>
  </si>
  <si>
    <t>[{'level': 0, 'filename': 'infer-main/syslog-ng/modules/diskq/logqueue-disk-non-reliable.c', 'line_number': 487, 'column_number': 5, 'description': ''}]</t>
  </si>
  <si>
    <t>logqueue-disk-non-reliable.c|_push_tail|UNINITIALIZED_VALUE</t>
  </si>
  <si>
    <t>de2d85e9e5a1b150016dcc52c94f134f</t>
  </si>
  <si>
    <t>The value read from parser_counts[_] was never initialized.</t>
  </si>
  <si>
    <t>ptz_print_patterndb_rule</t>
  </si>
  <si>
    <t>infer-main/syslog-ng/modules/correlation/patternize.c</t>
  </si>
  <si>
    <t>[{'level': 0, 'filename': 'infer-main/syslog-ng/modules/correlation/patternize.c', 'line_number': 501, 'column_number': 69, 'description': ''}]</t>
  </si>
  <si>
    <t>patternize.c|ptz_print_patterndb_rule|UNINITIALIZED_VALUE</t>
  </si>
  <si>
    <t>291254bae4712946386880360d170269</t>
  </si>
  <si>
    <t>The value read from cc was never initialized.</t>
  </si>
  <si>
    <t>send_plain</t>
  </si>
  <si>
    <t>infer-main/syslog-ng/tests/loggen/socket_plugin/socket_plugin.c</t>
  </si>
  <si>
    <t>[{'level': 0, 'filename': 'infer-main/syslog-ng/tests/loggen/socket_plugin/socket_plugin.c', 'line_number': 488, 'column_number': 3, 'description': ''}]</t>
  </si>
  <si>
    <t>socket_plugin.c|send_plain|UNINITIALIZED_VALUE</t>
  </si>
  <si>
    <t>d2a26813a488eb7dc92039060a5e54a2</t>
  </si>
  <si>
    <t>The value read from yy_act was never initialized.</t>
  </si>
  <si>
    <t>[{'level': 0, 'filename': 'infer-main/syslog-ng/lib/cfg-lex.l', 'line_number': 294, 'column_number': 1, 'description': ''}]</t>
  </si>
  <si>
    <t>cfg-lex.c|_cfg_lexer_lex|UNINITIALIZED_VALUE</t>
  </si>
  <si>
    <t>bb04393526e7045c6ef4981b658fb039</t>
  </si>
  <si>
    <t>[{'level': 0, 'filename': 'infer-main/syslog-ng/lib/cfg-lex.l', 'line_number': 298, 'column_number': 1, 'description': ''}]</t>
  </si>
  <si>
    <t>[{'level': 0, 'filename': 'infer-main/syslog-ng/lib/cfg-lex.l', 'line_number': 300, 'column_number': 1, 'description': ''}]</t>
  </si>
  <si>
    <t>[{'level': 0, 'filename': 'infer-main/syslog-ng/lib/cfg-lex.l', 'line_number': 308, 'column_number': 1, 'description': ''}]</t>
  </si>
  <si>
    <t>[{'level': 0, 'filename': 'infer-main/syslog-ng/lib/cfg-lex.l', 'line_number': 309, 'column_number': 1, 'description': ''}]</t>
  </si>
  <si>
    <t>[{'level': 0, 'filename': 'infer-main/syslog-ng/lib/cfg-lex.l', 'line_number': 310, 'column_number': 1, 'description': ''}]</t>
  </si>
  <si>
    <t>[{'level': 0, 'filename': 'infer-main/syslog-ng/lib/cfg-lex.l', 'line_number': 311, 'column_number': 1, 'description': ''}]</t>
  </si>
  <si>
    <t>[{'level': 0, 'filename': 'infer-main/syslog-ng/lib/cfg-lex.l', 'line_number': 312, 'column_number': 1, 'description': ''}]</t>
  </si>
  <si>
    <t>[{'level': 0, 'filename': 'infer-main/syslog-ng/lib/cfg-lex.l', 'line_number': 313, 'column_number': 1, 'description': ''}]</t>
  </si>
  <si>
    <t>[{'level': 0, 'filename': 'infer-main/syslog-ng/lib/cfg-lex.l', 'line_number': 314, 'column_number': 1, 'description': ''}]</t>
  </si>
  <si>
    <t>[{'level': 0, 'filename': 'infer-main/syslog-ng/lib/cfg-lex.l', 'line_number': 315, 'column_number': 1, 'description': ''}]</t>
  </si>
  <si>
    <t>[{'level': 0, 'filename': 'infer-main/syslog-ng/lib/cfg-lex.l', 'line_number': 316, 'column_number': 1, 'description': ''}]</t>
  </si>
  <si>
    <t>[{'level': 0, 'filename': 'infer-main/syslog-ng/lib/cfg-lex.l', 'line_number': 317, 'column_number': 1, 'description': ''}]</t>
  </si>
  <si>
    <t>[{'level': 0, 'filename': 'infer-main/syslog-ng/lib/cfg-lex.l', 'line_number': 318, 'column_number': 1, 'description': ''}]</t>
  </si>
  <si>
    <t>[{'level': 0, 'filename': 'infer-main/syslog-ng/lib/cfg-lex.l', 'line_number': 319, 'column_number': 1, 'description': ''}]</t>
  </si>
  <si>
    <t>[{'level': 0, 'filename': 'infer-main/syslog-ng/lib/cfg-lex.l', 'line_number': 320, 'column_number': 1, 'description': ''}]</t>
  </si>
  <si>
    <t>[{'level': 0, 'filename': 'infer-main/syslog-ng/lib/cfg-lex.l', 'line_number': 321, 'column_number': 1, 'description': ''}]</t>
  </si>
  <si>
    <t>[{'level': 0, 'filename': 'infer-main/syslog-ng/lib/cfg-lex.l', 'line_number': 322, 'column_number': 1, 'description': ''}]</t>
  </si>
  <si>
    <t>[{'level': 0, 'filename': 'infer-main/syslog-ng/lib/cfg-lex.l', 'line_number': 323, 'column_number': 1, 'description': ''}]</t>
  </si>
  <si>
    <t>[{'level': 0, 'filename': 'infer-main/syslog-ng/lib/cfg-lex.l', 'line_number': 325, 'column_number': 1, 'description': ''}]</t>
  </si>
  <si>
    <t>[{'level': 0, 'filename': 'infer-main/syslog-ng/lib/cfg-lex.l', 'line_number': 332, 'column_number': 1, 'description': ''}]</t>
  </si>
  <si>
    <t>[{'level': 0, 'filename': 'infer-main/syslog-ng/lib/cfg-lex.l', 'line_number': 339, 'column_number': 1, 'description': ''}]</t>
  </si>
  <si>
    <t>[{'level': 0, 'filename': 'infer-main/syslog-ng/lib/cfg-lex.l', 'line_number': 347, 'column_number': 1, 'description': ''}]</t>
  </si>
  <si>
    <t>[{'level': 0, 'filename': 'infer-main/syslog-ng/lib/cfg-lex.l', 'line_number': 350, 'column_number': 1, 'description': ''}]</t>
  </si>
  <si>
    <t>[{'level': 0, 'filename': 'infer-main/syslog-ng/lib/cfg-lex.l', 'line_number': 352, 'column_number': 1, 'description': ''}]</t>
  </si>
  <si>
    <t>[{'level': 0, 'filename': 'infer-main/syslog-ng/lib/cfg-lex.l', 'line_number': 353, 'column_number': 1, 'description': ''}]</t>
  </si>
  <si>
    <t>[{'level': 0, 'filename': 'infer-main/syslog-ng/lib/cfg-lex.l', 'line_number': 354, 'column_number': 1, 'description': ''}]</t>
  </si>
  <si>
    <t>[{'level': 0, 'filename': 'infer-main/syslog-ng/lib/cfg-lex.l', 'line_number': 359, 'column_number': 1, 'description': ''}]</t>
  </si>
  <si>
    <t>[{'level': 0, 'filename': 'infer-main/syslog-ng/lib/cfg-lex.l', 'line_number': 363, 'column_number': 1, 'description': ''}]</t>
  </si>
  <si>
    <t>[{'level': 0, 'filename': 'infer-main/syslog-ng/lib/cfg-lex.l', 'line_number': 367, 'column_number': 1, 'description': ''}]</t>
  </si>
  <si>
    <t>[{'level': 0, 'filename': 'infer-main/syslog-ng/lib/cfg-lex.l', 'line_number': 369, 'column_number': 1, 'description': ''}]</t>
  </si>
  <si>
    <t>[{'level': 0, 'filename': 'infer-main/syslog-ng/lib/cfg-lex.l', 'line_number': 371, 'column_number': 1, 'description': ''}]</t>
  </si>
  <si>
    <t>[{'level': 0, 'filename': 'infer-main/syslog-ng/lib/cfg-lex.l', 'line_number': 372, 'column_number': 1, 'description': ''}]</t>
  </si>
  <si>
    <t>[{'level': 0, 'filename': 'infer-main/syslog-ng/lib/cfg-lex.l', 'line_number': 373, 'column_number': 1, 'description': ''}]</t>
  </si>
  <si>
    <t>[{'level': 0, 'filename': 'infer-main/syslog-ng/lib/cfg-lex.l', 'line_number': 374, 'column_number': 1, 'description': ''}]</t>
  </si>
  <si>
    <t>[{'level': 0, 'filename': 'infer-main/syslog-ng/lib/cfg-lex.l', 'line_number': 375, 'column_number': 1, 'description': ''}]</t>
  </si>
  <si>
    <t>[{'level': 0, 'filename': 'infer-main/syslog-ng/lib/cfg-lex.l', 'line_number': 376, 'column_number': 1, 'description': ''}]</t>
  </si>
  <si>
    <t>[{'level': 0, 'filename': 'infer-main/syslog-ng/lib/cfg-lex.l', 'line_number': 377, 'column_number': 1, 'description': ''}]</t>
  </si>
  <si>
    <t>[{'level': 0, 'filename': 'infer-main/syslog-ng/lib/cfg-lex.l', 'line_number': 378, 'column_number': 1, 'description': ''}]</t>
  </si>
  <si>
    <t>[{'level': 0, 'filename': 'infer-main/syslog-ng/lib/cfg-lex.l', 'line_number': 379, 'column_number': 1, 'description': ''}]</t>
  </si>
  <si>
    <t>[{'level': 0, 'filename': 'infer-main/syslog-ng/lib/cfg-lex.l', 'line_number': 380, 'column_number': 1, 'description': ''}]</t>
  </si>
  <si>
    <t>[{'level': 0, 'filename': 'infer-main/syslog-ng/lib/cfg-lex.l', 'line_number': 385, 'column_number': 1, 'description': ''}]</t>
  </si>
  <si>
    <t>[{'level': 0, 'filename': 'infer-main/syslog-ng/lib/cfg-lex.l', 'line_number': 386, 'column_number': 1, 'description': ''}]</t>
  </si>
  <si>
    <t>[{'level': 0, 'filename': 'infer-main/syslog-ng/lib/cfg-lex.l', 'line_number': 387, 'column_number': 1, 'description': ''}]</t>
  </si>
  <si>
    <t>[{'level': 0, 'filename': 'infer-main/syslog-ng/lib/cfg-lex.l', 'line_number': 388, 'column_number': 1, 'description': ''}]</t>
  </si>
  <si>
    <t>[{'level': 0, 'filename': 'infer-main/syslog-ng/lib/cfg-lex.l', 'line_number': 389, 'column_number': 1, 'description': ''}]</t>
  </si>
  <si>
    <t>[{'level': 0, 'filename': 'infer-main/syslog-ng/lib/cfg-lex.l', 'line_number': 390, 'column_number': 1, 'description': ''}]</t>
  </si>
  <si>
    <t>[{'level': 0, 'filename': 'infer-main/syslog-ng/lib/cfg-lex.l', 'line_number': 391, 'column_number': 1, 'description': ''}]</t>
  </si>
  <si>
    <t>[{'level': 0, 'filename': 'infer-main/syslog-ng/lib/cfg-lex.l', 'line_number': 396, 'column_number': 1, 'description': ''}]</t>
  </si>
  <si>
    <t>[{'level': 0, 'filename': 'infer-main/syslog-ng/lib/cfg-lex.l', 'line_number': 397, 'column_number': 1, 'description': ''}]</t>
  </si>
  <si>
    <t>[{'level': 0, 'filename': 'infer-main/syslog-ng/lib/cfg-lex.l', 'line_number': 402, 'column_number': 1, 'description': ''}]</t>
  </si>
  <si>
    <t>[{'level': 0, 'filename': 'infer-main/syslog-ng/lib/cfg-lex.l', 'line_number': 403, 'column_number': 1, 'description': ''}]</t>
  </si>
  <si>
    <t>[{'level': 0, 'filename': 'infer-main/syslog-ng/lib/cfg-lex.l', 'line_number': 404, 'column_number': 1, 'description': ''}]</t>
  </si>
  <si>
    <t>[{'level': 0, 'filename': 'infer-main/syslog-ng/lib/cfg-lex.l', 'line_number': 426, 'column_number': 1, 'description': ''}]</t>
  </si>
  <si>
    <t>[{'level': 0, 'filename': 'infer-main/syslog-ng/lib/cfg-lex.l', 'line_number': 435, 'column_number': 1, 'description': ''}]</t>
  </si>
  <si>
    <t>[{'level': 0, 'filename': 'infer-main/syslog-ng/lib/cfg-lex.l', 'line_number': 438, 'column_number': 1, 'description': ''}]</t>
  </si>
  <si>
    <t>[{'level': 0, 'filename': 'infer-main/syslog-ng/lib/cfg-lex.l', 'line_number': 440, 'column_number': 1, 'description': ''}]</t>
  </si>
  <si>
    <t>[{'level': 0, 'filename': 'infer-main/syslog-ng/lib/cfg-lex.l', 'line_number': 442, 'column_number': 1, 'description': ''}]</t>
  </si>
  <si>
    <t>[{'level': 0, 'filename': 'infer-main/syslog-ng/lib/cfg-lex.l', 'line_number': 443, 'column_number': 1, 'description': ''}]</t>
  </si>
  <si>
    <t>[{'level': 0, 'filename': 'infer-main/syslog-ng/lib/cfg-lex.l', 'line_number': 444, 'column_number': 1, 'description': ''}]</t>
  </si>
  <si>
    <t>[{'level': 0, 'filename': 'infer-main/syslog-ng/lib/cfg-lex.l', 'line_number': 445, 'column_number': 1, 'description': ''}]</t>
  </si>
  <si>
    <t>[{'level': 0, 'filename': 'infer-main/syslog-ng/lib/cfg-lex.l', 'line_number': 446, 'column_number': 1, 'description': ''}]</t>
  </si>
  <si>
    <t>[{'level': 0, 'filename': 'infer-main/syslog-ng/lib/cfg-lex.l', 'line_number': 448, 'column_number': 1, 'description': ''}]</t>
  </si>
  <si>
    <t>[{'level': 0, 'filename': 'infer-main/syslog-ng/lib/cfg-lex.l', 'line_number': 459, 'column_number': 1, 'description': ''}]</t>
  </si>
  <si>
    <t>[{'level': 0, 'filename': 'infer-main/syslog-ng/lib/cfg-lex.l', 'line_number': 465, 'column_number': 1, 'description': ''}]</t>
  </si>
  <si>
    <t>[{'level': 0, 'filename': 'infer-main/syslog-ng/lib/cfg-lex.l', 'line_number': 470, 'column_number': 1, 'description': ''}]</t>
  </si>
  <si>
    <t>[{'level': 0, 'filename': 'infer-main/syslog-ng/lib/cfg-lex.l', 'line_number': 475, 'column_number': 1, 'description': ''}]</t>
  </si>
  <si>
    <t>[{'level': 0, 'filename': 'infer-main/syslog-ng/lib/cfg-lex.l', 'line_number': 481, 'column_number': 1, 'description': ''}]</t>
  </si>
  <si>
    <t>[{'level': 0, 'filename': 'infer-main/syslog-ng/lib/cfg-lex.l', 'line_number': 497, 'column_number': 1, 'description': ''}]</t>
  </si>
  <si>
    <t>[{'level': 0, 'filename': 'infer-main/syslog-ng/lib/cfg-lex.l', 'line_number': 501, 'column_number': 1, 'description': ''}]</t>
  </si>
  <si>
    <t>[{'level': 0, 'filename': 'infer-main/syslog-ng/lib/cfg-lex.l', 'line_number': 506, 'column_number': 1, 'description': ''}]</t>
  </si>
  <si>
    <t>[{'level': 0, 'filename': 'infer-main/syslog-ng/lib/cfg-lex.l', 'line_number': 520, 'column_number': 1, 'description': ''}]</t>
  </si>
  <si>
    <t>[{'level': 0, 'filename': 'infer-main/syslog-ng/lib/cfg-lex.l', 'line_number': 535, 'column_number': 1, 'description': ''}]</t>
  </si>
  <si>
    <t>[{'level': 0, 'filename': 'infer-main/syslog-ng/lib/cfg-lex.l', 'line_number': 536, 'column_number': 1, 'description': ''}]</t>
  </si>
  <si>
    <t>[{'level': 0, 'filename': 'infer-main/syslog-ng/lib/cfg-lex.l', 'line_number': 539, 'column_number': 1, 'description': ''}]</t>
  </si>
  <si>
    <t>[{'level': 0, 'filename': 'infer-main/syslog-ng/lib/cfg-lex.l', 'line_number': 540, 'column_number': 1, 'description': ''}]</t>
  </si>
  <si>
    <t>[{'level': 0, 'filename': 'infer-main/syslog-ng/lib/cfg-lex.l', 'line_number': 544, 'column_number': 1, 'description': ''}]</t>
  </si>
  <si>
    <t>[{'level': 0, 'filename': 'infer-main/syslog-ng/lib/cfg-lex.l', 'line_number': 549, 'column_number': 1, 'description': ''}]</t>
  </si>
  <si>
    <t>[{'level': 0, 'filename': 'infer-main/syslog-ng/lib/cfg-lex.l', 'line_number': 557, 'column_number': 1, 'description': ''}]</t>
  </si>
  <si>
    <t>[{'level': 0, 'filename': 'infer-main/syslog-ng/lib/cfg-lex.l', 'line_number': 562, 'column_number': 1, 'description': ''}]</t>
  </si>
  <si>
    <t>[{'level': 0, 'filename': 'infer-main/syslog-ng/lib/cfg-lex.l', 'line_number': 563, 'column_number': 1, 'description': ''}]</t>
  </si>
  <si>
    <t>[{'level': 0, 'filename': 'infer-main/syslog-ng/lib/cfg-lex.l', 'line_number': 575, 'column_number': 1, 'description': ''}]</t>
  </si>
  <si>
    <t>[{'level': 0, 'filename': 'lib/cfg-lex.c', 'line_number': 1574, 'column_number': 1, 'description': ''}]</t>
  </si>
  <si>
    <t>[{'level': 0, 'filename': 'lib/cfg-lex.c', 'line_number': 2167, 'column_number': 4, 'description': ''}]</t>
  </si>
  <si>
    <t>[{'level': 0, 'filename': 'lib/cfg-lex.c', 'line_number': 2168, 'column_number': 4, 'description': ''}]</t>
  </si>
  <si>
    <t>[{'level': 0, 'filename': 'lib/cfg-lex.c', 'line_number': 2169, 'column_number': 4, 'description': ''}]</t>
  </si>
  <si>
    <t>[{'level': 0, 'filename': 'lib/cfg-lex.c', 'line_number': 2170, 'column_number': 4, 'description': ''}]</t>
  </si>
  <si>
    <t>[{'level': 0, 'filename': 'lib/cfg-lex.c', 'line_number': 2171, 'column_number': 4, 'description': ''}]</t>
  </si>
  <si>
    <t>[{'level': 0, 'filename': 'lib/cfg-lex.c', 'line_number': 2174, 'column_number': 2, 'description': ''}]</t>
  </si>
  <si>
    <t>Number of currences</t>
  </si>
  <si>
    <t>lib groups</t>
  </si>
  <si>
    <t>module groups</t>
  </si>
  <si>
    <t>Warning type</t>
  </si>
  <si>
    <t>lib</t>
  </si>
  <si>
    <t>module</t>
  </si>
  <si>
    <t>Total occurences</t>
  </si>
  <si>
    <t>logproto</t>
  </si>
  <si>
    <t>stats</t>
  </si>
  <si>
    <t>template</t>
  </si>
  <si>
    <t>filterx</t>
  </si>
  <si>
    <t>file-perms.c</t>
  </si>
  <si>
    <t>logsource.c</t>
  </si>
  <si>
    <t>cfg-lexer.c</t>
  </si>
  <si>
    <t>cfg-tree.c</t>
  </si>
  <si>
    <t>cfg-lex.c</t>
  </si>
  <si>
    <t>block-ref-grammar.c</t>
  </si>
  <si>
    <t>pragma-grammar.c</t>
  </si>
  <si>
    <t>filter</t>
  </si>
  <si>
    <t>parser</t>
  </si>
  <si>
    <t>rewrite</t>
  </si>
  <si>
    <t>cfg-grammar.c</t>
  </si>
  <si>
    <t>ack-tracker</t>
  </si>
  <si>
    <t>eventlog</t>
  </si>
  <si>
    <t>transport</t>
  </si>
  <si>
    <t>value-pairs</t>
  </si>
  <si>
    <t>control</t>
  </si>
  <si>
    <t>logmsg</t>
  </si>
  <si>
    <t>logmatcher.c</t>
  </si>
  <si>
    <t>logwriter.c</t>
  </si>
  <si>
    <t>afsocket</t>
  </si>
  <si>
    <t>kvformat</t>
  </si>
  <si>
    <t>json</t>
  </si>
  <si>
    <t>secure-logging</t>
  </si>
  <si>
    <t>examples</t>
  </si>
  <si>
    <t>appmodel</t>
  </si>
  <si>
    <t>afuser</t>
  </si>
  <si>
    <t>native</t>
  </si>
  <si>
    <t>azure-auth-header</t>
  </si>
  <si>
    <t>hook-commands</t>
  </si>
  <si>
    <t>tagsparser</t>
  </si>
  <si>
    <t>rate-limit-filter</t>
  </si>
  <si>
    <t>cloud-auth</t>
  </si>
  <si>
    <t>add-contextual-data</t>
  </si>
  <si>
    <t>map-value-pairs</t>
  </si>
  <si>
    <t>regexp-parser</t>
  </si>
  <si>
    <t>syslogformat</t>
  </si>
  <si>
    <t>pseudofile</t>
  </si>
  <si>
    <t>xml</t>
  </si>
  <si>
    <t>diskq</t>
  </si>
  <si>
    <t>timestamp</t>
  </si>
  <si>
    <t>csvparser</t>
  </si>
  <si>
    <t>metrics-probe</t>
  </si>
  <si>
    <t>afsnmp</t>
  </si>
  <si>
    <t>afstomp</t>
  </si>
  <si>
    <t>correlation</t>
  </si>
  <si>
    <t>afprog</t>
  </si>
  <si>
    <t>http</t>
  </si>
  <si>
    <t>affile</t>
  </si>
  <si>
    <t>cef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</si>
</sst>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b/>
      <color theme="1"/>
      <name val="Calibri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41.29"/>
    <col customWidth="1" min="3" max="3" width="26.14"/>
    <col customWidth="1" min="4" max="4" width="7.14"/>
    <col customWidth="1" min="5" max="5" width="3.29"/>
    <col customWidth="1" min="6" max="6" width="27.0"/>
    <col customWidth="1" min="7" max="7" width="22.86"/>
    <col customWidth="1" min="8" max="8" width="70.57"/>
    <col customWidth="1" min="9" max="9" width="114.14"/>
    <col customWidth="1" min="10" max="10" width="75.29"/>
    <col customWidth="1" min="11" max="11" width="33.71"/>
    <col customWidth="1" min="12" max="12" width="17.71"/>
    <col customWidth="1" min="13" max="13" width="36.71"/>
    <col customWidth="1" min="14" max="14" width="27.43"/>
    <col customWidth="1" min="15" max="26" width="8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>
      <c r="A2" s="3" t="s">
        <v>14</v>
      </c>
      <c r="B2" s="3" t="s">
        <v>15</v>
      </c>
      <c r="C2" s="3" t="s">
        <v>16</v>
      </c>
      <c r="D2" s="3">
        <v>47.0</v>
      </c>
      <c r="E2" s="3">
        <v>3.0</v>
      </c>
      <c r="F2" s="3" t="s">
        <v>17</v>
      </c>
      <c r="G2" s="3">
        <v>35.0</v>
      </c>
      <c r="H2" s="4" t="s">
        <v>18</v>
      </c>
      <c r="I2" s="4" t="s">
        <v>19</v>
      </c>
      <c r="J2" s="3" t="s">
        <v>20</v>
      </c>
      <c r="K2" s="3" t="s">
        <v>21</v>
      </c>
      <c r="L2" s="3" t="s">
        <v>22</v>
      </c>
    </row>
    <row r="3">
      <c r="A3" s="3" t="s">
        <v>14</v>
      </c>
      <c r="B3" s="3" t="s">
        <v>15</v>
      </c>
      <c r="C3" s="3" t="s">
        <v>16</v>
      </c>
      <c r="D3" s="3">
        <v>54.0</v>
      </c>
      <c r="E3" s="3">
        <v>3.0</v>
      </c>
      <c r="F3" s="3" t="s">
        <v>23</v>
      </c>
      <c r="G3" s="3">
        <v>44.0</v>
      </c>
      <c r="H3" s="4" t="s">
        <v>24</v>
      </c>
      <c r="I3" s="4" t="s">
        <v>25</v>
      </c>
      <c r="J3" s="3" t="s">
        <v>26</v>
      </c>
      <c r="K3" s="3" t="s">
        <v>27</v>
      </c>
      <c r="L3" s="3" t="s">
        <v>22</v>
      </c>
    </row>
    <row r="4">
      <c r="A4" s="3" t="s">
        <v>14</v>
      </c>
      <c r="B4" s="3" t="s">
        <v>28</v>
      </c>
      <c r="C4" s="3" t="s">
        <v>16</v>
      </c>
      <c r="D4" s="3">
        <v>54.0</v>
      </c>
      <c r="E4" s="3">
        <v>3.0</v>
      </c>
      <c r="F4" s="3" t="s">
        <v>29</v>
      </c>
      <c r="G4" s="3">
        <v>49.0</v>
      </c>
      <c r="H4" s="4" t="s">
        <v>30</v>
      </c>
      <c r="I4" s="4" t="s">
        <v>31</v>
      </c>
      <c r="J4" s="3" t="s">
        <v>32</v>
      </c>
      <c r="K4" s="3" t="s">
        <v>33</v>
      </c>
      <c r="L4" s="3" t="s">
        <v>22</v>
      </c>
    </row>
    <row r="5">
      <c r="A5" s="3" t="s">
        <v>14</v>
      </c>
      <c r="B5" s="3" t="s">
        <v>34</v>
      </c>
      <c r="C5" s="3" t="s">
        <v>16</v>
      </c>
      <c r="D5" s="3">
        <v>70.0</v>
      </c>
      <c r="E5" s="3">
        <v>39.0</v>
      </c>
      <c r="F5" s="3" t="s">
        <v>35</v>
      </c>
      <c r="G5" s="3">
        <v>57.0</v>
      </c>
      <c r="H5" s="4" t="s">
        <v>36</v>
      </c>
      <c r="I5" s="4" t="s">
        <v>37</v>
      </c>
      <c r="J5" s="3" t="s">
        <v>38</v>
      </c>
      <c r="K5" s="3" t="s">
        <v>39</v>
      </c>
      <c r="L5" s="3" t="s">
        <v>22</v>
      </c>
    </row>
    <row r="6">
      <c r="A6" s="3" t="s">
        <v>14</v>
      </c>
      <c r="B6" s="3" t="s">
        <v>15</v>
      </c>
      <c r="C6" s="3" t="s">
        <v>16</v>
      </c>
      <c r="D6" s="3">
        <v>86.0</v>
      </c>
      <c r="E6" s="3">
        <v>3.0</v>
      </c>
      <c r="F6" s="3" t="s">
        <v>40</v>
      </c>
      <c r="G6" s="3">
        <v>76.0</v>
      </c>
      <c r="H6" s="4" t="s">
        <v>41</v>
      </c>
      <c r="I6" s="4" t="s">
        <v>42</v>
      </c>
      <c r="J6" s="3" t="s">
        <v>43</v>
      </c>
      <c r="K6" s="3" t="s">
        <v>44</v>
      </c>
      <c r="L6" s="3" t="s">
        <v>22</v>
      </c>
    </row>
    <row r="7">
      <c r="A7" s="3" t="s">
        <v>14</v>
      </c>
      <c r="B7" s="3" t="s">
        <v>45</v>
      </c>
      <c r="C7" s="3" t="s">
        <v>16</v>
      </c>
      <c r="D7" s="3">
        <v>93.0</v>
      </c>
      <c r="E7" s="3">
        <v>3.0</v>
      </c>
      <c r="F7" s="3" t="s">
        <v>46</v>
      </c>
      <c r="G7" s="3">
        <v>88.0</v>
      </c>
      <c r="H7" s="4" t="s">
        <v>47</v>
      </c>
      <c r="I7" s="4" t="s">
        <v>48</v>
      </c>
      <c r="J7" s="3" t="s">
        <v>49</v>
      </c>
      <c r="K7" s="3" t="s">
        <v>50</v>
      </c>
      <c r="L7" s="3" t="s">
        <v>22</v>
      </c>
    </row>
    <row r="8">
      <c r="A8" s="3" t="s">
        <v>14</v>
      </c>
      <c r="B8" s="3" t="s">
        <v>51</v>
      </c>
      <c r="C8" s="3" t="s">
        <v>16</v>
      </c>
      <c r="D8" s="3">
        <v>119.0</v>
      </c>
      <c r="E8" s="3">
        <v>3.0</v>
      </c>
      <c r="F8" s="3" t="s">
        <v>52</v>
      </c>
      <c r="G8" s="3">
        <v>115.0</v>
      </c>
      <c r="H8" s="4" t="s">
        <v>53</v>
      </c>
      <c r="I8" s="4" t="s">
        <v>54</v>
      </c>
      <c r="J8" s="3" t="s">
        <v>55</v>
      </c>
      <c r="K8" s="3" t="s">
        <v>56</v>
      </c>
      <c r="L8" s="3" t="s">
        <v>22</v>
      </c>
    </row>
    <row r="9">
      <c r="A9" s="3" t="s">
        <v>14</v>
      </c>
      <c r="B9" s="3" t="s">
        <v>57</v>
      </c>
      <c r="C9" s="3" t="s">
        <v>16</v>
      </c>
      <c r="D9" s="3">
        <v>177.0</v>
      </c>
      <c r="E9" s="3">
        <v>3.0</v>
      </c>
      <c r="F9" s="3" t="s">
        <v>58</v>
      </c>
      <c r="G9" s="3">
        <v>174.0</v>
      </c>
      <c r="H9" s="4" t="s">
        <v>59</v>
      </c>
      <c r="I9" s="4" t="s">
        <v>60</v>
      </c>
      <c r="J9" s="3" t="s">
        <v>61</v>
      </c>
      <c r="K9" s="3" t="s">
        <v>62</v>
      </c>
      <c r="L9" s="3" t="s">
        <v>22</v>
      </c>
    </row>
    <row r="10">
      <c r="A10" s="3" t="s">
        <v>14</v>
      </c>
      <c r="B10" s="3" t="s">
        <v>63</v>
      </c>
      <c r="C10" s="3" t="s">
        <v>16</v>
      </c>
      <c r="D10" s="3">
        <v>184.0</v>
      </c>
      <c r="E10" s="3">
        <v>3.0</v>
      </c>
      <c r="F10" s="3" t="s">
        <v>64</v>
      </c>
      <c r="G10" s="3">
        <v>179.0</v>
      </c>
      <c r="H10" s="4" t="s">
        <v>65</v>
      </c>
      <c r="I10" s="4" t="s">
        <v>66</v>
      </c>
      <c r="J10" s="3" t="s">
        <v>67</v>
      </c>
      <c r="K10" s="3" t="s">
        <v>68</v>
      </c>
      <c r="L10" s="3" t="s">
        <v>22</v>
      </c>
    </row>
    <row r="11">
      <c r="A11" s="3" t="s">
        <v>14</v>
      </c>
      <c r="B11" s="3" t="s">
        <v>69</v>
      </c>
      <c r="C11" s="3" t="s">
        <v>16</v>
      </c>
      <c r="D11" s="3">
        <v>200.0</v>
      </c>
      <c r="E11" s="3">
        <v>21.0</v>
      </c>
      <c r="F11" s="3" t="s">
        <v>70</v>
      </c>
      <c r="G11" s="3">
        <v>181.0</v>
      </c>
      <c r="H11" s="4" t="s">
        <v>71</v>
      </c>
      <c r="I11" s="4" t="s">
        <v>72</v>
      </c>
      <c r="J11" s="3" t="s">
        <v>73</v>
      </c>
      <c r="K11" s="3" t="s">
        <v>74</v>
      </c>
      <c r="L11" s="3" t="s">
        <v>22</v>
      </c>
    </row>
    <row r="12">
      <c r="A12" s="3" t="s">
        <v>14</v>
      </c>
      <c r="B12" s="3" t="s">
        <v>15</v>
      </c>
      <c r="C12" s="3" t="s">
        <v>16</v>
      </c>
      <c r="D12" s="3">
        <v>307.0</v>
      </c>
      <c r="E12" s="3">
        <v>11.0</v>
      </c>
      <c r="F12" s="3" t="s">
        <v>75</v>
      </c>
      <c r="G12" s="3">
        <v>251.0</v>
      </c>
      <c r="H12" s="4" t="s">
        <v>76</v>
      </c>
      <c r="I12" s="4" t="s">
        <v>77</v>
      </c>
      <c r="J12" s="3" t="s">
        <v>78</v>
      </c>
      <c r="K12" s="3" t="s">
        <v>79</v>
      </c>
      <c r="L12" s="3" t="s">
        <v>22</v>
      </c>
    </row>
    <row r="13">
      <c r="A13" s="3" t="s">
        <v>14</v>
      </c>
      <c r="B13" s="3" t="s">
        <v>80</v>
      </c>
      <c r="C13" s="3" t="s">
        <v>16</v>
      </c>
      <c r="D13" s="3">
        <v>383.0</v>
      </c>
      <c r="E13" s="3">
        <v>7.0</v>
      </c>
      <c r="F13" s="3" t="s">
        <v>81</v>
      </c>
      <c r="G13" s="3">
        <v>369.0</v>
      </c>
      <c r="H13" s="4" t="s">
        <v>82</v>
      </c>
      <c r="I13" s="4" t="s">
        <v>83</v>
      </c>
      <c r="J13" s="3" t="s">
        <v>84</v>
      </c>
      <c r="K13" s="3" t="s">
        <v>85</v>
      </c>
      <c r="L13" s="3" t="s">
        <v>22</v>
      </c>
    </row>
    <row r="14">
      <c r="A14" s="3" t="s">
        <v>14</v>
      </c>
      <c r="B14" s="3" t="s">
        <v>86</v>
      </c>
      <c r="C14" s="3" t="s">
        <v>16</v>
      </c>
      <c r="D14" s="3">
        <v>845.0</v>
      </c>
      <c r="E14" s="3">
        <v>7.0</v>
      </c>
      <c r="F14" s="3" t="s">
        <v>87</v>
      </c>
      <c r="G14" s="3">
        <v>785.0</v>
      </c>
      <c r="H14" s="4" t="s">
        <v>88</v>
      </c>
      <c r="I14" s="4" t="s">
        <v>89</v>
      </c>
      <c r="J14" s="3" t="s">
        <v>90</v>
      </c>
      <c r="K14" s="3" t="s">
        <v>91</v>
      </c>
      <c r="L14" s="3" t="s">
        <v>22</v>
      </c>
    </row>
    <row r="15">
      <c r="A15" s="3" t="s">
        <v>14</v>
      </c>
      <c r="B15" s="3" t="s">
        <v>86</v>
      </c>
      <c r="C15" s="3" t="s">
        <v>16</v>
      </c>
      <c r="D15" s="3">
        <v>871.0</v>
      </c>
      <c r="E15" s="3">
        <v>3.0</v>
      </c>
      <c r="F15" s="3" t="s">
        <v>87</v>
      </c>
      <c r="G15" s="3">
        <v>785.0</v>
      </c>
      <c r="H15" s="4" t="s">
        <v>88</v>
      </c>
      <c r="I15" s="4" t="s">
        <v>92</v>
      </c>
      <c r="J15" s="3" t="s">
        <v>90</v>
      </c>
      <c r="K15" s="3" t="s">
        <v>91</v>
      </c>
      <c r="L15" s="3" t="s">
        <v>22</v>
      </c>
    </row>
    <row r="16">
      <c r="A16" s="3" t="s">
        <v>14</v>
      </c>
      <c r="B16" s="3" t="s">
        <v>93</v>
      </c>
      <c r="C16" s="3" t="s">
        <v>16</v>
      </c>
      <c r="D16" s="3">
        <v>998.0</v>
      </c>
      <c r="E16" s="3">
        <v>22.0</v>
      </c>
      <c r="F16" s="3" t="s">
        <v>94</v>
      </c>
      <c r="G16" s="3">
        <v>992.0</v>
      </c>
      <c r="H16" s="4" t="s">
        <v>95</v>
      </c>
      <c r="I16" s="4" t="s">
        <v>96</v>
      </c>
      <c r="J16" s="3" t="s">
        <v>97</v>
      </c>
      <c r="K16" s="3" t="s">
        <v>98</v>
      </c>
      <c r="L16" s="3" t="s">
        <v>22</v>
      </c>
    </row>
    <row r="17">
      <c r="A17" s="3" t="s">
        <v>14</v>
      </c>
      <c r="B17" s="3" t="s">
        <v>99</v>
      </c>
      <c r="C17" s="3" t="s">
        <v>16</v>
      </c>
      <c r="D17" s="3">
        <v>1044.0</v>
      </c>
      <c r="E17" s="3">
        <v>11.0</v>
      </c>
      <c r="F17" s="3" t="s">
        <v>100</v>
      </c>
      <c r="G17" s="3">
        <v>1008.0</v>
      </c>
      <c r="H17" s="4" t="s">
        <v>88</v>
      </c>
      <c r="I17" s="4" t="s">
        <v>101</v>
      </c>
      <c r="J17" s="3" t="s">
        <v>102</v>
      </c>
      <c r="K17" s="3" t="s">
        <v>103</v>
      </c>
      <c r="L17" s="3" t="s">
        <v>22</v>
      </c>
    </row>
    <row r="18">
      <c r="A18" s="3" t="s">
        <v>14</v>
      </c>
      <c r="B18" s="3" t="s">
        <v>104</v>
      </c>
      <c r="C18" s="3" t="s">
        <v>16</v>
      </c>
      <c r="D18" s="3">
        <v>1174.0</v>
      </c>
      <c r="E18" s="3">
        <v>36.0</v>
      </c>
      <c r="F18" s="3" t="s">
        <v>105</v>
      </c>
      <c r="G18" s="3">
        <v>1022.0</v>
      </c>
      <c r="H18" s="4" t="s">
        <v>106</v>
      </c>
      <c r="I18" s="4" t="s">
        <v>107</v>
      </c>
      <c r="J18" s="3" t="s">
        <v>108</v>
      </c>
      <c r="K18" s="3" t="s">
        <v>109</v>
      </c>
      <c r="L18" s="3" t="s">
        <v>22</v>
      </c>
    </row>
    <row r="19">
      <c r="A19" s="3" t="s">
        <v>14</v>
      </c>
      <c r="B19" s="3" t="s">
        <v>110</v>
      </c>
      <c r="C19" s="3" t="s">
        <v>16</v>
      </c>
      <c r="D19" s="3">
        <v>2287.0</v>
      </c>
      <c r="E19" s="3">
        <v>5.0</v>
      </c>
      <c r="F19" s="3" t="s">
        <v>111</v>
      </c>
      <c r="G19" s="3">
        <v>1464.0</v>
      </c>
      <c r="H19" s="3" t="s">
        <v>112</v>
      </c>
      <c r="I19" s="3" t="s">
        <v>113</v>
      </c>
      <c r="J19" s="3" t="s">
        <v>114</v>
      </c>
      <c r="K19" s="3" t="s">
        <v>115</v>
      </c>
      <c r="L19" s="3" t="s">
        <v>22</v>
      </c>
    </row>
    <row r="20">
      <c r="A20" s="3" t="s">
        <v>14</v>
      </c>
      <c r="B20" s="3" t="s">
        <v>116</v>
      </c>
      <c r="C20" s="3" t="s">
        <v>16</v>
      </c>
      <c r="D20" s="3">
        <v>3022.0</v>
      </c>
      <c r="E20" s="3">
        <v>5.0</v>
      </c>
      <c r="F20" s="3" t="s">
        <v>117</v>
      </c>
      <c r="G20" s="3">
        <v>3012.0</v>
      </c>
      <c r="H20" s="3" t="s">
        <v>118</v>
      </c>
      <c r="I20" s="3" t="s">
        <v>119</v>
      </c>
      <c r="J20" s="3" t="s">
        <v>120</v>
      </c>
      <c r="K20" s="3" t="s">
        <v>121</v>
      </c>
      <c r="L20" s="3" t="s">
        <v>22</v>
      </c>
    </row>
    <row r="21" ht="15.75" customHeight="1">
      <c r="A21" s="3" t="s">
        <v>14</v>
      </c>
      <c r="B21" s="3" t="s">
        <v>116</v>
      </c>
      <c r="C21" s="3" t="s">
        <v>16</v>
      </c>
      <c r="D21" s="3">
        <v>3023.0</v>
      </c>
      <c r="E21" s="3">
        <v>5.0</v>
      </c>
      <c r="F21" s="3" t="s">
        <v>117</v>
      </c>
      <c r="G21" s="3">
        <v>3013.0</v>
      </c>
      <c r="H21" s="3" t="s">
        <v>122</v>
      </c>
      <c r="I21" s="3" t="s">
        <v>123</v>
      </c>
      <c r="J21" s="3" t="s">
        <v>124</v>
      </c>
      <c r="K21" s="3" t="s">
        <v>125</v>
      </c>
      <c r="L21" s="3" t="s">
        <v>22</v>
      </c>
    </row>
    <row r="22" ht="15.75" customHeight="1">
      <c r="A22" s="3" t="s">
        <v>14</v>
      </c>
      <c r="B22" s="3" t="s">
        <v>116</v>
      </c>
      <c r="C22" s="3" t="s">
        <v>16</v>
      </c>
      <c r="D22" s="3">
        <v>3028.0</v>
      </c>
      <c r="E22" s="3">
        <v>5.0</v>
      </c>
      <c r="F22" s="3" t="s">
        <v>117</v>
      </c>
      <c r="G22" s="3">
        <v>3018.0</v>
      </c>
      <c r="H22" s="3" t="s">
        <v>126</v>
      </c>
      <c r="I22" s="3" t="s">
        <v>127</v>
      </c>
      <c r="J22" s="3" t="s">
        <v>128</v>
      </c>
      <c r="K22" s="3" t="s">
        <v>129</v>
      </c>
      <c r="L22" s="3" t="s">
        <v>22</v>
      </c>
    </row>
    <row r="23" ht="15.75" customHeight="1">
      <c r="A23" s="3" t="s">
        <v>14</v>
      </c>
      <c r="B23" s="3" t="s">
        <v>116</v>
      </c>
      <c r="C23" s="3" t="s">
        <v>16</v>
      </c>
      <c r="D23" s="3">
        <v>3029.0</v>
      </c>
      <c r="E23" s="3">
        <v>5.0</v>
      </c>
      <c r="F23" s="3" t="s">
        <v>117</v>
      </c>
      <c r="G23" s="3">
        <v>3019.0</v>
      </c>
      <c r="H23" s="3" t="s">
        <v>130</v>
      </c>
      <c r="I23" s="3" t="s">
        <v>131</v>
      </c>
      <c r="J23" s="3" t="s">
        <v>132</v>
      </c>
      <c r="K23" s="3" t="s">
        <v>133</v>
      </c>
      <c r="L23" s="3" t="s">
        <v>22</v>
      </c>
    </row>
    <row r="24" ht="15.75" customHeight="1">
      <c r="A24" s="3" t="s">
        <v>14</v>
      </c>
      <c r="B24" s="3" t="s">
        <v>116</v>
      </c>
      <c r="C24" s="3" t="s">
        <v>16</v>
      </c>
      <c r="D24" s="3">
        <v>3030.0</v>
      </c>
      <c r="E24" s="3">
        <v>5.0</v>
      </c>
      <c r="F24" s="3" t="s">
        <v>117</v>
      </c>
      <c r="G24" s="3">
        <v>3020.0</v>
      </c>
      <c r="H24" s="3" t="s">
        <v>134</v>
      </c>
      <c r="I24" s="3" t="s">
        <v>135</v>
      </c>
      <c r="J24" s="3" t="s">
        <v>136</v>
      </c>
      <c r="K24" s="3" t="s">
        <v>137</v>
      </c>
      <c r="L24" s="3" t="s">
        <v>22</v>
      </c>
    </row>
    <row r="25" ht="15.75" customHeight="1">
      <c r="A25" s="3" t="s">
        <v>14</v>
      </c>
      <c r="B25" s="3" t="s">
        <v>116</v>
      </c>
      <c r="C25" s="3" t="s">
        <v>16</v>
      </c>
      <c r="D25" s="3">
        <v>3037.0</v>
      </c>
      <c r="E25" s="3">
        <v>5.0</v>
      </c>
      <c r="F25" s="3" t="s">
        <v>117</v>
      </c>
      <c r="G25" s="3">
        <v>3027.0</v>
      </c>
      <c r="H25" s="3" t="s">
        <v>138</v>
      </c>
      <c r="I25" s="3" t="s">
        <v>139</v>
      </c>
      <c r="J25" s="3" t="s">
        <v>140</v>
      </c>
      <c r="K25" s="3" t="s">
        <v>141</v>
      </c>
      <c r="L25" s="3" t="s">
        <v>22</v>
      </c>
    </row>
    <row r="26" ht="15.75" customHeight="1">
      <c r="A26" s="3" t="s">
        <v>14</v>
      </c>
      <c r="B26" s="3" t="s">
        <v>116</v>
      </c>
      <c r="C26" s="3" t="s">
        <v>16</v>
      </c>
      <c r="D26" s="3">
        <v>3047.0</v>
      </c>
      <c r="E26" s="3">
        <v>5.0</v>
      </c>
      <c r="F26" s="3" t="s">
        <v>117</v>
      </c>
      <c r="G26" s="3">
        <v>3037.0</v>
      </c>
      <c r="H26" s="3" t="s">
        <v>142</v>
      </c>
      <c r="I26" s="3" t="s">
        <v>143</v>
      </c>
      <c r="J26" s="3" t="s">
        <v>144</v>
      </c>
      <c r="K26" s="3" t="s">
        <v>145</v>
      </c>
      <c r="L26" s="3" t="s">
        <v>22</v>
      </c>
    </row>
    <row r="27" ht="15.75" customHeight="1">
      <c r="A27" s="3" t="s">
        <v>14</v>
      </c>
      <c r="B27" s="3" t="s">
        <v>116</v>
      </c>
      <c r="C27" s="3" t="s">
        <v>16</v>
      </c>
      <c r="D27" s="3">
        <v>3049.0</v>
      </c>
      <c r="E27" s="3">
        <v>5.0</v>
      </c>
      <c r="F27" s="3" t="s">
        <v>117</v>
      </c>
      <c r="G27" s="3">
        <v>3039.0</v>
      </c>
      <c r="H27" s="3" t="s">
        <v>146</v>
      </c>
      <c r="I27" s="3" t="s">
        <v>147</v>
      </c>
      <c r="J27" s="3" t="s">
        <v>148</v>
      </c>
      <c r="K27" s="3" t="s">
        <v>149</v>
      </c>
      <c r="L27" s="3" t="s">
        <v>22</v>
      </c>
    </row>
    <row r="28" ht="15.75" customHeight="1">
      <c r="A28" s="3" t="s">
        <v>14</v>
      </c>
      <c r="B28" s="3" t="s">
        <v>116</v>
      </c>
      <c r="C28" s="3" t="s">
        <v>16</v>
      </c>
      <c r="D28" s="3">
        <v>3063.0</v>
      </c>
      <c r="E28" s="3">
        <v>5.0</v>
      </c>
      <c r="F28" s="3" t="s">
        <v>117</v>
      </c>
      <c r="G28" s="3">
        <v>3053.0</v>
      </c>
      <c r="H28" s="3" t="s">
        <v>150</v>
      </c>
      <c r="I28" s="3" t="s">
        <v>151</v>
      </c>
      <c r="J28" s="3" t="s">
        <v>152</v>
      </c>
      <c r="K28" s="3" t="s">
        <v>153</v>
      </c>
      <c r="L28" s="3" t="s">
        <v>22</v>
      </c>
    </row>
    <row r="29" ht="15.75" customHeight="1">
      <c r="A29" s="3" t="s">
        <v>14</v>
      </c>
      <c r="B29" s="3" t="s">
        <v>116</v>
      </c>
      <c r="C29" s="3" t="s">
        <v>16</v>
      </c>
      <c r="D29" s="3">
        <v>3065.0</v>
      </c>
      <c r="E29" s="3">
        <v>5.0</v>
      </c>
      <c r="F29" s="3" t="s">
        <v>117</v>
      </c>
      <c r="G29" s="3">
        <v>3055.0</v>
      </c>
      <c r="H29" s="3" t="s">
        <v>154</v>
      </c>
      <c r="I29" s="3" t="s">
        <v>155</v>
      </c>
      <c r="J29" s="3" t="s">
        <v>156</v>
      </c>
      <c r="K29" s="3" t="s">
        <v>157</v>
      </c>
      <c r="L29" s="3" t="s">
        <v>22</v>
      </c>
    </row>
    <row r="30" ht="15.75" customHeight="1">
      <c r="A30" s="3" t="s">
        <v>14</v>
      </c>
      <c r="B30" s="3" t="s">
        <v>116</v>
      </c>
      <c r="C30" s="3" t="s">
        <v>16</v>
      </c>
      <c r="D30" s="3">
        <v>3081.0</v>
      </c>
      <c r="E30" s="3">
        <v>5.0</v>
      </c>
      <c r="F30" s="3" t="s">
        <v>117</v>
      </c>
      <c r="G30" s="3">
        <v>3071.0</v>
      </c>
      <c r="H30" s="3" t="s">
        <v>158</v>
      </c>
      <c r="I30" s="3" t="s">
        <v>159</v>
      </c>
      <c r="J30" s="3" t="s">
        <v>160</v>
      </c>
      <c r="K30" s="3" t="s">
        <v>161</v>
      </c>
      <c r="L30" s="3" t="s">
        <v>22</v>
      </c>
    </row>
    <row r="31" ht="15.75" customHeight="1">
      <c r="A31" s="3" t="s">
        <v>14</v>
      </c>
      <c r="B31" s="3" t="s">
        <v>116</v>
      </c>
      <c r="C31" s="3" t="s">
        <v>16</v>
      </c>
      <c r="D31" s="3">
        <v>3088.0</v>
      </c>
      <c r="E31" s="3">
        <v>5.0</v>
      </c>
      <c r="F31" s="3" t="s">
        <v>117</v>
      </c>
      <c r="G31" s="3">
        <v>3078.0</v>
      </c>
      <c r="H31" s="3" t="s">
        <v>162</v>
      </c>
      <c r="I31" s="3" t="s">
        <v>163</v>
      </c>
      <c r="J31" s="3" t="s">
        <v>164</v>
      </c>
      <c r="K31" s="3" t="s">
        <v>165</v>
      </c>
      <c r="L31" s="3" t="s">
        <v>22</v>
      </c>
    </row>
    <row r="32" ht="15.75" customHeight="1">
      <c r="A32" s="3" t="s">
        <v>14</v>
      </c>
      <c r="B32" s="3" t="s">
        <v>116</v>
      </c>
      <c r="C32" s="3" t="s">
        <v>16</v>
      </c>
      <c r="D32" s="3">
        <v>3091.0</v>
      </c>
      <c r="E32" s="3">
        <v>5.0</v>
      </c>
      <c r="F32" s="3" t="s">
        <v>117</v>
      </c>
      <c r="G32" s="3">
        <v>3081.0</v>
      </c>
      <c r="H32" s="3" t="s">
        <v>166</v>
      </c>
      <c r="I32" s="3" t="s">
        <v>167</v>
      </c>
      <c r="J32" s="3" t="s">
        <v>168</v>
      </c>
      <c r="K32" s="3" t="s">
        <v>169</v>
      </c>
      <c r="L32" s="3" t="s">
        <v>22</v>
      </c>
    </row>
    <row r="33" ht="15.75" customHeight="1">
      <c r="A33" s="3" t="s">
        <v>14</v>
      </c>
      <c r="B33" s="3" t="s">
        <v>116</v>
      </c>
      <c r="C33" s="3" t="s">
        <v>16</v>
      </c>
      <c r="D33" s="3">
        <v>3094.0</v>
      </c>
      <c r="E33" s="3">
        <v>5.0</v>
      </c>
      <c r="F33" s="3" t="s">
        <v>117</v>
      </c>
      <c r="G33" s="3">
        <v>3084.0</v>
      </c>
      <c r="H33" s="3" t="s">
        <v>170</v>
      </c>
      <c r="I33" s="3" t="s">
        <v>171</v>
      </c>
      <c r="J33" s="3" t="s">
        <v>172</v>
      </c>
      <c r="K33" s="3" t="s">
        <v>173</v>
      </c>
      <c r="L33" s="3" t="s">
        <v>22</v>
      </c>
    </row>
    <row r="34" ht="15.75" customHeight="1">
      <c r="A34" s="3" t="s">
        <v>14</v>
      </c>
      <c r="B34" s="3" t="s">
        <v>174</v>
      </c>
      <c r="C34" s="3" t="s">
        <v>16</v>
      </c>
      <c r="D34" s="3">
        <v>3439.0</v>
      </c>
      <c r="E34" s="3">
        <v>7.0</v>
      </c>
      <c r="F34" s="3" t="s">
        <v>175</v>
      </c>
      <c r="G34" s="3">
        <v>3085.0</v>
      </c>
      <c r="H34" s="3" t="s">
        <v>118</v>
      </c>
      <c r="I34" s="3" t="s">
        <v>176</v>
      </c>
      <c r="J34" s="3" t="s">
        <v>177</v>
      </c>
      <c r="K34" s="3" t="s">
        <v>178</v>
      </c>
      <c r="L34" s="3" t="s">
        <v>22</v>
      </c>
    </row>
    <row r="35" ht="15.75" customHeight="1">
      <c r="A35" s="3" t="s">
        <v>14</v>
      </c>
      <c r="B35" s="3" t="s">
        <v>174</v>
      </c>
      <c r="C35" s="3" t="s">
        <v>16</v>
      </c>
      <c r="D35" s="3">
        <v>3506.0</v>
      </c>
      <c r="E35" s="3">
        <v>3.0</v>
      </c>
      <c r="F35" s="3" t="s">
        <v>175</v>
      </c>
      <c r="G35" s="3">
        <v>3085.0</v>
      </c>
      <c r="H35" s="3" t="s">
        <v>118</v>
      </c>
      <c r="I35" s="3" t="s">
        <v>179</v>
      </c>
      <c r="J35" s="3" t="s">
        <v>177</v>
      </c>
      <c r="K35" s="3" t="s">
        <v>178</v>
      </c>
      <c r="L35" s="3" t="s">
        <v>22</v>
      </c>
    </row>
    <row r="36" ht="15.75" customHeight="1">
      <c r="A36" s="3" t="s">
        <v>14</v>
      </c>
      <c r="B36" s="3" t="s">
        <v>180</v>
      </c>
      <c r="C36" s="3" t="s">
        <v>16</v>
      </c>
      <c r="D36" s="3">
        <v>3521.0</v>
      </c>
      <c r="E36" s="3">
        <v>3.0</v>
      </c>
      <c r="F36" s="3" t="s">
        <v>175</v>
      </c>
      <c r="G36" s="3">
        <v>3085.0</v>
      </c>
      <c r="H36" s="3" t="s">
        <v>118</v>
      </c>
      <c r="I36" s="3" t="s">
        <v>181</v>
      </c>
      <c r="J36" s="3" t="s">
        <v>177</v>
      </c>
      <c r="K36" s="3" t="s">
        <v>182</v>
      </c>
      <c r="L36" s="3" t="s">
        <v>22</v>
      </c>
    </row>
    <row r="37" ht="15.75" customHeight="1">
      <c r="A37" s="3" t="s">
        <v>14</v>
      </c>
      <c r="B37" s="3" t="s">
        <v>183</v>
      </c>
      <c r="C37" s="3" t="s">
        <v>16</v>
      </c>
      <c r="D37" s="3">
        <v>3463.0</v>
      </c>
      <c r="E37" s="3">
        <v>17.0</v>
      </c>
      <c r="F37" s="3" t="s">
        <v>175</v>
      </c>
      <c r="G37" s="3">
        <v>3085.0</v>
      </c>
      <c r="H37" s="3" t="s">
        <v>118</v>
      </c>
      <c r="I37" s="3" t="s">
        <v>184</v>
      </c>
      <c r="J37" s="3" t="s">
        <v>177</v>
      </c>
      <c r="K37" s="3" t="s">
        <v>185</v>
      </c>
      <c r="L37" s="3" t="s">
        <v>22</v>
      </c>
    </row>
    <row r="38" ht="15.75" customHeight="1">
      <c r="A38" s="3" t="s">
        <v>14</v>
      </c>
      <c r="B38" s="3" t="s">
        <v>186</v>
      </c>
      <c r="C38" s="3" t="s">
        <v>16</v>
      </c>
      <c r="D38" s="3">
        <v>3295.0</v>
      </c>
      <c r="E38" s="3">
        <v>7.0</v>
      </c>
      <c r="F38" s="3" t="s">
        <v>175</v>
      </c>
      <c r="G38" s="3">
        <v>3085.0</v>
      </c>
      <c r="H38" s="3" t="s">
        <v>118</v>
      </c>
      <c r="I38" s="3" t="s">
        <v>187</v>
      </c>
      <c r="J38" s="3" t="s">
        <v>177</v>
      </c>
      <c r="K38" s="3" t="s">
        <v>188</v>
      </c>
      <c r="L38" s="3" t="s">
        <v>22</v>
      </c>
    </row>
    <row r="39" ht="15.75" customHeight="1">
      <c r="A39" s="3" t="s">
        <v>14</v>
      </c>
      <c r="B39" s="3" t="s">
        <v>116</v>
      </c>
      <c r="C39" s="3" t="s">
        <v>16</v>
      </c>
      <c r="D39" s="3">
        <v>3095.0</v>
      </c>
      <c r="E39" s="3">
        <v>5.0</v>
      </c>
      <c r="F39" s="3" t="s">
        <v>117</v>
      </c>
      <c r="G39" s="3">
        <v>3085.0</v>
      </c>
      <c r="H39" s="3" t="s">
        <v>189</v>
      </c>
      <c r="I39" s="3" t="s">
        <v>190</v>
      </c>
      <c r="J39" s="3" t="s">
        <v>191</v>
      </c>
      <c r="K39" s="3" t="s">
        <v>192</v>
      </c>
      <c r="L39" s="3" t="s">
        <v>22</v>
      </c>
    </row>
    <row r="40" ht="15.75" customHeight="1">
      <c r="A40" s="3" t="s">
        <v>14</v>
      </c>
      <c r="B40" s="3" t="s">
        <v>193</v>
      </c>
      <c r="C40" s="3" t="s">
        <v>16</v>
      </c>
      <c r="D40" s="3">
        <v>3440.0</v>
      </c>
      <c r="E40" s="3">
        <v>7.0</v>
      </c>
      <c r="F40" s="3" t="s">
        <v>194</v>
      </c>
      <c r="G40" s="3">
        <v>3086.0</v>
      </c>
      <c r="H40" s="3" t="s">
        <v>122</v>
      </c>
      <c r="I40" s="3" t="s">
        <v>195</v>
      </c>
      <c r="J40" s="3" t="s">
        <v>196</v>
      </c>
      <c r="K40" s="3" t="s">
        <v>197</v>
      </c>
      <c r="L40" s="3" t="s">
        <v>22</v>
      </c>
    </row>
    <row r="41" ht="15.75" customHeight="1">
      <c r="A41" s="3" t="s">
        <v>14</v>
      </c>
      <c r="B41" s="3" t="s">
        <v>193</v>
      </c>
      <c r="C41" s="3" t="s">
        <v>16</v>
      </c>
      <c r="D41" s="3">
        <v>3507.0</v>
      </c>
      <c r="E41" s="3">
        <v>3.0</v>
      </c>
      <c r="F41" s="3" t="s">
        <v>194</v>
      </c>
      <c r="G41" s="3">
        <v>3086.0</v>
      </c>
      <c r="H41" s="3" t="s">
        <v>122</v>
      </c>
      <c r="I41" s="3" t="s">
        <v>198</v>
      </c>
      <c r="J41" s="3" t="s">
        <v>196</v>
      </c>
      <c r="K41" s="3" t="s">
        <v>197</v>
      </c>
      <c r="L41" s="3" t="s">
        <v>22</v>
      </c>
    </row>
    <row r="42" ht="15.75" customHeight="1">
      <c r="A42" s="3" t="s">
        <v>14</v>
      </c>
      <c r="B42" s="3" t="s">
        <v>180</v>
      </c>
      <c r="C42" s="3" t="s">
        <v>16</v>
      </c>
      <c r="D42" s="3">
        <v>3522.0</v>
      </c>
      <c r="E42" s="3">
        <v>3.0</v>
      </c>
      <c r="F42" s="3" t="s">
        <v>194</v>
      </c>
      <c r="G42" s="3">
        <v>3086.0</v>
      </c>
      <c r="H42" s="3" t="s">
        <v>122</v>
      </c>
      <c r="I42" s="3" t="s">
        <v>199</v>
      </c>
      <c r="J42" s="3" t="s">
        <v>196</v>
      </c>
      <c r="K42" s="3" t="s">
        <v>200</v>
      </c>
      <c r="L42" s="3" t="s">
        <v>22</v>
      </c>
    </row>
    <row r="43" ht="15.75" customHeight="1">
      <c r="A43" s="3" t="s">
        <v>14</v>
      </c>
      <c r="B43" s="3" t="s">
        <v>183</v>
      </c>
      <c r="C43" s="3" t="s">
        <v>16</v>
      </c>
      <c r="D43" s="3">
        <v>3464.0</v>
      </c>
      <c r="E43" s="3">
        <v>17.0</v>
      </c>
      <c r="F43" s="3" t="s">
        <v>194</v>
      </c>
      <c r="G43" s="3">
        <v>3086.0</v>
      </c>
      <c r="H43" s="3" t="s">
        <v>122</v>
      </c>
      <c r="I43" s="3" t="s">
        <v>201</v>
      </c>
      <c r="J43" s="3" t="s">
        <v>196</v>
      </c>
      <c r="K43" s="3" t="s">
        <v>202</v>
      </c>
      <c r="L43" s="3" t="s">
        <v>22</v>
      </c>
    </row>
    <row r="44" ht="15.75" customHeight="1">
      <c r="A44" s="3" t="s">
        <v>14</v>
      </c>
      <c r="B44" s="3" t="s">
        <v>186</v>
      </c>
      <c r="C44" s="3" t="s">
        <v>16</v>
      </c>
      <c r="D44" s="3">
        <v>3296.0</v>
      </c>
      <c r="E44" s="3">
        <v>7.0</v>
      </c>
      <c r="F44" s="3" t="s">
        <v>194</v>
      </c>
      <c r="G44" s="3">
        <v>3086.0</v>
      </c>
      <c r="H44" s="3" t="s">
        <v>122</v>
      </c>
      <c r="I44" s="3" t="s">
        <v>203</v>
      </c>
      <c r="J44" s="3" t="s">
        <v>196</v>
      </c>
      <c r="K44" s="3" t="s">
        <v>204</v>
      </c>
      <c r="L44" s="3" t="s">
        <v>22</v>
      </c>
    </row>
    <row r="45" ht="15.75" customHeight="1">
      <c r="A45" s="3" t="s">
        <v>14</v>
      </c>
      <c r="B45" s="3" t="s">
        <v>116</v>
      </c>
      <c r="C45" s="3" t="s">
        <v>16</v>
      </c>
      <c r="D45" s="3">
        <v>3100.0</v>
      </c>
      <c r="E45" s="3">
        <v>5.0</v>
      </c>
      <c r="F45" s="3" t="s">
        <v>117</v>
      </c>
      <c r="G45" s="3">
        <v>3090.0</v>
      </c>
      <c r="H45" s="3" t="s">
        <v>205</v>
      </c>
      <c r="I45" s="3" t="s">
        <v>206</v>
      </c>
      <c r="J45" s="3" t="s">
        <v>207</v>
      </c>
      <c r="K45" s="3" t="s">
        <v>208</v>
      </c>
      <c r="L45" s="3" t="s">
        <v>22</v>
      </c>
    </row>
    <row r="46" ht="15.75" customHeight="1">
      <c r="A46" s="3" t="s">
        <v>14</v>
      </c>
      <c r="B46" s="3" t="s">
        <v>209</v>
      </c>
      <c r="C46" s="3" t="s">
        <v>16</v>
      </c>
      <c r="D46" s="3">
        <v>3476.0</v>
      </c>
      <c r="E46" s="3">
        <v>7.0</v>
      </c>
      <c r="F46" s="3" t="s">
        <v>210</v>
      </c>
      <c r="G46" s="3">
        <v>3091.0</v>
      </c>
      <c r="H46" s="3" t="s">
        <v>126</v>
      </c>
      <c r="I46" s="3" t="s">
        <v>211</v>
      </c>
      <c r="J46" s="3" t="s">
        <v>212</v>
      </c>
      <c r="K46" s="3" t="s">
        <v>213</v>
      </c>
      <c r="L46" s="3" t="s">
        <v>22</v>
      </c>
    </row>
    <row r="47" ht="15.75" customHeight="1">
      <c r="A47" s="3" t="s">
        <v>14</v>
      </c>
      <c r="B47" s="3" t="s">
        <v>209</v>
      </c>
      <c r="C47" s="3" t="s">
        <v>16</v>
      </c>
      <c r="D47" s="3">
        <v>3543.0</v>
      </c>
      <c r="E47" s="3">
        <v>3.0</v>
      </c>
      <c r="F47" s="3" t="s">
        <v>210</v>
      </c>
      <c r="G47" s="3">
        <v>3091.0</v>
      </c>
      <c r="H47" s="3" t="s">
        <v>126</v>
      </c>
      <c r="I47" s="3" t="s">
        <v>214</v>
      </c>
      <c r="J47" s="3" t="s">
        <v>212</v>
      </c>
      <c r="K47" s="3" t="s">
        <v>213</v>
      </c>
      <c r="L47" s="3" t="s">
        <v>22</v>
      </c>
    </row>
    <row r="48" ht="15.75" customHeight="1">
      <c r="A48" s="3" t="s">
        <v>14</v>
      </c>
      <c r="B48" s="3" t="s">
        <v>180</v>
      </c>
      <c r="C48" s="3" t="s">
        <v>16</v>
      </c>
      <c r="D48" s="3">
        <v>3558.0</v>
      </c>
      <c r="E48" s="3">
        <v>3.0</v>
      </c>
      <c r="F48" s="3" t="s">
        <v>210</v>
      </c>
      <c r="G48" s="3">
        <v>3091.0</v>
      </c>
      <c r="H48" s="3" t="s">
        <v>126</v>
      </c>
      <c r="I48" s="3" t="s">
        <v>215</v>
      </c>
      <c r="J48" s="3" t="s">
        <v>212</v>
      </c>
      <c r="K48" s="3" t="s">
        <v>216</v>
      </c>
      <c r="L48" s="3" t="s">
        <v>22</v>
      </c>
    </row>
    <row r="49" ht="15.75" customHeight="1">
      <c r="A49" s="3" t="s">
        <v>14</v>
      </c>
      <c r="B49" s="3" t="s">
        <v>183</v>
      </c>
      <c r="C49" s="3" t="s">
        <v>16</v>
      </c>
      <c r="D49" s="3">
        <v>3500.0</v>
      </c>
      <c r="E49" s="3">
        <v>17.0</v>
      </c>
      <c r="F49" s="3" t="s">
        <v>210</v>
      </c>
      <c r="G49" s="3">
        <v>3091.0</v>
      </c>
      <c r="H49" s="3" t="s">
        <v>126</v>
      </c>
      <c r="I49" s="3" t="s">
        <v>217</v>
      </c>
      <c r="J49" s="3" t="s">
        <v>212</v>
      </c>
      <c r="K49" s="3" t="s">
        <v>218</v>
      </c>
      <c r="L49" s="3" t="s">
        <v>22</v>
      </c>
    </row>
    <row r="50" ht="15.75" customHeight="1">
      <c r="A50" s="3" t="s">
        <v>14</v>
      </c>
      <c r="B50" s="3" t="s">
        <v>186</v>
      </c>
      <c r="C50" s="3" t="s">
        <v>16</v>
      </c>
      <c r="D50" s="3">
        <v>3301.0</v>
      </c>
      <c r="E50" s="3">
        <v>7.0</v>
      </c>
      <c r="F50" s="3" t="s">
        <v>210</v>
      </c>
      <c r="G50" s="3">
        <v>3091.0</v>
      </c>
      <c r="H50" s="3" t="s">
        <v>126</v>
      </c>
      <c r="I50" s="3" t="s">
        <v>219</v>
      </c>
      <c r="J50" s="3" t="s">
        <v>212</v>
      </c>
      <c r="K50" s="3" t="s">
        <v>220</v>
      </c>
      <c r="L50" s="3" t="s">
        <v>22</v>
      </c>
    </row>
    <row r="51" ht="15.75" customHeight="1">
      <c r="A51" s="3" t="s">
        <v>14</v>
      </c>
      <c r="B51" s="3" t="s">
        <v>221</v>
      </c>
      <c r="C51" s="3" t="s">
        <v>16</v>
      </c>
      <c r="D51" s="3">
        <v>3465.0</v>
      </c>
      <c r="E51" s="3">
        <v>7.0</v>
      </c>
      <c r="F51" s="3" t="s">
        <v>222</v>
      </c>
      <c r="G51" s="3">
        <v>3092.0</v>
      </c>
      <c r="H51" s="3" t="s">
        <v>130</v>
      </c>
      <c r="I51" s="3" t="s">
        <v>223</v>
      </c>
      <c r="J51" s="3" t="s">
        <v>224</v>
      </c>
      <c r="K51" s="3" t="s">
        <v>225</v>
      </c>
      <c r="L51" s="3" t="s">
        <v>22</v>
      </c>
    </row>
    <row r="52" ht="15.75" customHeight="1">
      <c r="A52" s="3" t="s">
        <v>14</v>
      </c>
      <c r="B52" s="3" t="s">
        <v>221</v>
      </c>
      <c r="C52" s="3" t="s">
        <v>16</v>
      </c>
      <c r="D52" s="3">
        <v>3532.0</v>
      </c>
      <c r="E52" s="3">
        <v>3.0</v>
      </c>
      <c r="F52" s="3" t="s">
        <v>222</v>
      </c>
      <c r="G52" s="3">
        <v>3092.0</v>
      </c>
      <c r="H52" s="3" t="s">
        <v>130</v>
      </c>
      <c r="I52" s="3" t="s">
        <v>226</v>
      </c>
      <c r="J52" s="3" t="s">
        <v>224</v>
      </c>
      <c r="K52" s="3" t="s">
        <v>225</v>
      </c>
      <c r="L52" s="3" t="s">
        <v>22</v>
      </c>
    </row>
    <row r="53" ht="15.75" customHeight="1">
      <c r="A53" s="3" t="s">
        <v>14</v>
      </c>
      <c r="B53" s="3" t="s">
        <v>180</v>
      </c>
      <c r="C53" s="3" t="s">
        <v>16</v>
      </c>
      <c r="D53" s="3">
        <v>3547.0</v>
      </c>
      <c r="E53" s="3">
        <v>3.0</v>
      </c>
      <c r="F53" s="3" t="s">
        <v>222</v>
      </c>
      <c r="G53" s="3">
        <v>3092.0</v>
      </c>
      <c r="H53" s="3" t="s">
        <v>130</v>
      </c>
      <c r="I53" s="3" t="s">
        <v>227</v>
      </c>
      <c r="J53" s="3" t="s">
        <v>224</v>
      </c>
      <c r="K53" s="3" t="s">
        <v>228</v>
      </c>
      <c r="L53" s="3" t="s">
        <v>22</v>
      </c>
    </row>
    <row r="54" ht="15.75" customHeight="1">
      <c r="A54" s="3" t="s">
        <v>14</v>
      </c>
      <c r="B54" s="3" t="s">
        <v>183</v>
      </c>
      <c r="C54" s="3" t="s">
        <v>16</v>
      </c>
      <c r="D54" s="3">
        <v>3489.0</v>
      </c>
      <c r="E54" s="3">
        <v>17.0</v>
      </c>
      <c r="F54" s="3" t="s">
        <v>222</v>
      </c>
      <c r="G54" s="3">
        <v>3092.0</v>
      </c>
      <c r="H54" s="3" t="s">
        <v>130</v>
      </c>
      <c r="I54" s="3" t="s">
        <v>229</v>
      </c>
      <c r="J54" s="3" t="s">
        <v>224</v>
      </c>
      <c r="K54" s="3" t="s">
        <v>230</v>
      </c>
      <c r="L54" s="3" t="s">
        <v>22</v>
      </c>
    </row>
    <row r="55" ht="15.75" customHeight="1">
      <c r="A55" s="3" t="s">
        <v>14</v>
      </c>
      <c r="B55" s="3" t="s">
        <v>186</v>
      </c>
      <c r="C55" s="3" t="s">
        <v>16</v>
      </c>
      <c r="D55" s="3">
        <v>3302.0</v>
      </c>
      <c r="E55" s="3">
        <v>7.0</v>
      </c>
      <c r="F55" s="3" t="s">
        <v>222</v>
      </c>
      <c r="G55" s="3">
        <v>3092.0</v>
      </c>
      <c r="H55" s="3" t="s">
        <v>130</v>
      </c>
      <c r="I55" s="3" t="s">
        <v>231</v>
      </c>
      <c r="J55" s="3" t="s">
        <v>224</v>
      </c>
      <c r="K55" s="3" t="s">
        <v>232</v>
      </c>
      <c r="L55" s="3" t="s">
        <v>22</v>
      </c>
    </row>
    <row r="56" ht="15.75" customHeight="1">
      <c r="A56" s="3" t="s">
        <v>14</v>
      </c>
      <c r="B56" s="3" t="s">
        <v>233</v>
      </c>
      <c r="C56" s="3" t="s">
        <v>16</v>
      </c>
      <c r="D56" s="3">
        <v>3474.0</v>
      </c>
      <c r="E56" s="3">
        <v>7.0</v>
      </c>
      <c r="F56" s="3" t="s">
        <v>234</v>
      </c>
      <c r="G56" s="3">
        <v>3093.0</v>
      </c>
      <c r="H56" s="3" t="s">
        <v>134</v>
      </c>
      <c r="I56" s="3" t="s">
        <v>235</v>
      </c>
      <c r="J56" s="3" t="s">
        <v>236</v>
      </c>
      <c r="K56" s="3" t="s">
        <v>237</v>
      </c>
      <c r="L56" s="3" t="s">
        <v>22</v>
      </c>
    </row>
    <row r="57" ht="15.75" customHeight="1">
      <c r="A57" s="3" t="s">
        <v>14</v>
      </c>
      <c r="B57" s="3" t="s">
        <v>233</v>
      </c>
      <c r="C57" s="3" t="s">
        <v>16</v>
      </c>
      <c r="D57" s="3">
        <v>3541.0</v>
      </c>
      <c r="E57" s="3">
        <v>3.0</v>
      </c>
      <c r="F57" s="3" t="s">
        <v>234</v>
      </c>
      <c r="G57" s="3">
        <v>3093.0</v>
      </c>
      <c r="H57" s="3" t="s">
        <v>134</v>
      </c>
      <c r="I57" s="3" t="s">
        <v>238</v>
      </c>
      <c r="J57" s="3" t="s">
        <v>236</v>
      </c>
      <c r="K57" s="3" t="s">
        <v>237</v>
      </c>
      <c r="L57" s="3" t="s">
        <v>22</v>
      </c>
    </row>
    <row r="58" ht="15.75" customHeight="1">
      <c r="A58" s="3" t="s">
        <v>14</v>
      </c>
      <c r="B58" s="3" t="s">
        <v>180</v>
      </c>
      <c r="C58" s="3" t="s">
        <v>16</v>
      </c>
      <c r="D58" s="3">
        <v>3556.0</v>
      </c>
      <c r="E58" s="3">
        <v>3.0</v>
      </c>
      <c r="F58" s="3" t="s">
        <v>234</v>
      </c>
      <c r="G58" s="3">
        <v>3093.0</v>
      </c>
      <c r="H58" s="3" t="s">
        <v>134</v>
      </c>
      <c r="I58" s="3" t="s">
        <v>239</v>
      </c>
      <c r="J58" s="3" t="s">
        <v>236</v>
      </c>
      <c r="K58" s="3" t="s">
        <v>240</v>
      </c>
      <c r="L58" s="3" t="s">
        <v>22</v>
      </c>
    </row>
    <row r="59" ht="15.75" customHeight="1">
      <c r="A59" s="3" t="s">
        <v>14</v>
      </c>
      <c r="B59" s="3" t="s">
        <v>183</v>
      </c>
      <c r="C59" s="3" t="s">
        <v>16</v>
      </c>
      <c r="D59" s="3">
        <v>3498.0</v>
      </c>
      <c r="E59" s="3">
        <v>17.0</v>
      </c>
      <c r="F59" s="3" t="s">
        <v>234</v>
      </c>
      <c r="G59" s="3">
        <v>3093.0</v>
      </c>
      <c r="H59" s="3" t="s">
        <v>134</v>
      </c>
      <c r="I59" s="3" t="s">
        <v>241</v>
      </c>
      <c r="J59" s="3" t="s">
        <v>236</v>
      </c>
      <c r="K59" s="3" t="s">
        <v>242</v>
      </c>
      <c r="L59" s="3" t="s">
        <v>22</v>
      </c>
    </row>
    <row r="60" ht="15.75" customHeight="1">
      <c r="A60" s="3" t="s">
        <v>14</v>
      </c>
      <c r="B60" s="3" t="s">
        <v>186</v>
      </c>
      <c r="C60" s="3" t="s">
        <v>16</v>
      </c>
      <c r="D60" s="3">
        <v>3303.0</v>
      </c>
      <c r="E60" s="3">
        <v>7.0</v>
      </c>
      <c r="F60" s="3" t="s">
        <v>234</v>
      </c>
      <c r="G60" s="3">
        <v>3093.0</v>
      </c>
      <c r="H60" s="3" t="s">
        <v>134</v>
      </c>
      <c r="I60" s="3" t="s">
        <v>243</v>
      </c>
      <c r="J60" s="3" t="s">
        <v>236</v>
      </c>
      <c r="K60" s="3" t="s">
        <v>244</v>
      </c>
      <c r="L60" s="3" t="s">
        <v>22</v>
      </c>
    </row>
    <row r="61" ht="15.75" customHeight="1">
      <c r="A61" s="3" t="s">
        <v>14</v>
      </c>
      <c r="B61" s="3" t="s">
        <v>245</v>
      </c>
      <c r="C61" s="3" t="s">
        <v>16</v>
      </c>
      <c r="D61" s="3">
        <v>3477.0</v>
      </c>
      <c r="E61" s="3">
        <v>7.0</v>
      </c>
      <c r="F61" s="3" t="s">
        <v>246</v>
      </c>
      <c r="G61" s="3">
        <v>3094.0</v>
      </c>
      <c r="H61" s="3" t="s">
        <v>138</v>
      </c>
      <c r="I61" s="3" t="s">
        <v>247</v>
      </c>
      <c r="J61" s="3" t="s">
        <v>248</v>
      </c>
      <c r="K61" s="3" t="s">
        <v>249</v>
      </c>
      <c r="L61" s="3" t="s">
        <v>22</v>
      </c>
    </row>
    <row r="62" ht="15.75" customHeight="1">
      <c r="A62" s="3" t="s">
        <v>14</v>
      </c>
      <c r="B62" s="3" t="s">
        <v>245</v>
      </c>
      <c r="C62" s="3" t="s">
        <v>16</v>
      </c>
      <c r="D62" s="3">
        <v>3544.0</v>
      </c>
      <c r="E62" s="3">
        <v>3.0</v>
      </c>
      <c r="F62" s="3" t="s">
        <v>246</v>
      </c>
      <c r="G62" s="3">
        <v>3094.0</v>
      </c>
      <c r="H62" s="3" t="s">
        <v>138</v>
      </c>
      <c r="I62" s="3" t="s">
        <v>250</v>
      </c>
      <c r="J62" s="3" t="s">
        <v>248</v>
      </c>
      <c r="K62" s="3" t="s">
        <v>249</v>
      </c>
      <c r="L62" s="3" t="s">
        <v>22</v>
      </c>
    </row>
    <row r="63" ht="15.75" customHeight="1">
      <c r="A63" s="3" t="s">
        <v>14</v>
      </c>
      <c r="B63" s="3" t="s">
        <v>180</v>
      </c>
      <c r="C63" s="3" t="s">
        <v>16</v>
      </c>
      <c r="D63" s="3">
        <v>3559.0</v>
      </c>
      <c r="E63" s="3">
        <v>3.0</v>
      </c>
      <c r="F63" s="3" t="s">
        <v>246</v>
      </c>
      <c r="G63" s="3">
        <v>3094.0</v>
      </c>
      <c r="H63" s="3" t="s">
        <v>138</v>
      </c>
      <c r="I63" s="3" t="s">
        <v>251</v>
      </c>
      <c r="J63" s="3" t="s">
        <v>248</v>
      </c>
      <c r="K63" s="3" t="s">
        <v>252</v>
      </c>
      <c r="L63" s="3" t="s">
        <v>22</v>
      </c>
    </row>
    <row r="64" ht="15.75" customHeight="1">
      <c r="A64" s="3" t="s">
        <v>14</v>
      </c>
      <c r="B64" s="3" t="s">
        <v>183</v>
      </c>
      <c r="C64" s="3" t="s">
        <v>16</v>
      </c>
      <c r="D64" s="3">
        <v>3501.0</v>
      </c>
      <c r="E64" s="3">
        <v>17.0</v>
      </c>
      <c r="F64" s="3" t="s">
        <v>246</v>
      </c>
      <c r="G64" s="3">
        <v>3094.0</v>
      </c>
      <c r="H64" s="3" t="s">
        <v>138</v>
      </c>
      <c r="I64" s="3" t="s">
        <v>253</v>
      </c>
      <c r="J64" s="3" t="s">
        <v>248</v>
      </c>
      <c r="K64" s="3" t="s">
        <v>254</v>
      </c>
      <c r="L64" s="3" t="s">
        <v>22</v>
      </c>
    </row>
    <row r="65" ht="15.75" customHeight="1">
      <c r="A65" s="3" t="s">
        <v>14</v>
      </c>
      <c r="B65" s="3" t="s">
        <v>186</v>
      </c>
      <c r="C65" s="3" t="s">
        <v>16</v>
      </c>
      <c r="D65" s="3">
        <v>3304.0</v>
      </c>
      <c r="E65" s="3">
        <v>7.0</v>
      </c>
      <c r="F65" s="3" t="s">
        <v>246</v>
      </c>
      <c r="G65" s="3">
        <v>3094.0</v>
      </c>
      <c r="H65" s="3" t="s">
        <v>138</v>
      </c>
      <c r="I65" s="3" t="s">
        <v>255</v>
      </c>
      <c r="J65" s="3" t="s">
        <v>248</v>
      </c>
      <c r="K65" s="3" t="s">
        <v>256</v>
      </c>
      <c r="L65" s="3" t="s">
        <v>22</v>
      </c>
    </row>
    <row r="66" ht="15.75" customHeight="1">
      <c r="A66" s="3" t="s">
        <v>14</v>
      </c>
      <c r="B66" s="3" t="s">
        <v>116</v>
      </c>
      <c r="C66" s="3" t="s">
        <v>16</v>
      </c>
      <c r="D66" s="3">
        <v>3108.0</v>
      </c>
      <c r="E66" s="3">
        <v>5.0</v>
      </c>
      <c r="F66" s="3" t="s">
        <v>117</v>
      </c>
      <c r="G66" s="3">
        <v>3098.0</v>
      </c>
      <c r="H66" s="3" t="s">
        <v>257</v>
      </c>
      <c r="I66" s="3" t="s">
        <v>258</v>
      </c>
      <c r="J66" s="3" t="s">
        <v>259</v>
      </c>
      <c r="K66" s="3" t="s">
        <v>260</v>
      </c>
      <c r="L66" s="3" t="s">
        <v>22</v>
      </c>
    </row>
    <row r="67" ht="15.75" customHeight="1">
      <c r="A67" s="3" t="s">
        <v>14</v>
      </c>
      <c r="B67" s="3" t="s">
        <v>116</v>
      </c>
      <c r="C67" s="3" t="s">
        <v>16</v>
      </c>
      <c r="D67" s="3">
        <v>3113.0</v>
      </c>
      <c r="E67" s="3">
        <v>5.0</v>
      </c>
      <c r="F67" s="3" t="s">
        <v>117</v>
      </c>
      <c r="G67" s="3">
        <v>3103.0</v>
      </c>
      <c r="H67" s="3" t="s">
        <v>261</v>
      </c>
      <c r="I67" s="3" t="s">
        <v>262</v>
      </c>
      <c r="J67" s="3" t="s">
        <v>263</v>
      </c>
      <c r="K67" s="3" t="s">
        <v>264</v>
      </c>
      <c r="L67" s="3" t="s">
        <v>22</v>
      </c>
    </row>
    <row r="68" ht="15.75" customHeight="1">
      <c r="A68" s="3" t="s">
        <v>14</v>
      </c>
      <c r="B68" s="3" t="s">
        <v>116</v>
      </c>
      <c r="C68" s="3" t="s">
        <v>16</v>
      </c>
      <c r="D68" s="3">
        <v>3116.0</v>
      </c>
      <c r="E68" s="3">
        <v>5.0</v>
      </c>
      <c r="F68" s="3" t="s">
        <v>117</v>
      </c>
      <c r="G68" s="3">
        <v>3106.0</v>
      </c>
      <c r="H68" s="3" t="s">
        <v>265</v>
      </c>
      <c r="I68" s="3" t="s">
        <v>266</v>
      </c>
      <c r="J68" s="3" t="s">
        <v>267</v>
      </c>
      <c r="K68" s="3" t="s">
        <v>268</v>
      </c>
      <c r="L68" s="3" t="s">
        <v>22</v>
      </c>
    </row>
    <row r="69" ht="15.75" customHeight="1">
      <c r="A69" s="3" t="s">
        <v>14</v>
      </c>
      <c r="B69" s="3" t="s">
        <v>269</v>
      </c>
      <c r="C69" s="3" t="s">
        <v>16</v>
      </c>
      <c r="D69" s="3">
        <v>3500.0</v>
      </c>
      <c r="E69" s="3">
        <v>7.0</v>
      </c>
      <c r="F69" s="3" t="s">
        <v>270</v>
      </c>
      <c r="G69" s="3">
        <v>3110.0</v>
      </c>
      <c r="H69" s="3" t="s">
        <v>142</v>
      </c>
      <c r="I69" s="3" t="s">
        <v>271</v>
      </c>
      <c r="J69" s="3" t="s">
        <v>272</v>
      </c>
      <c r="K69" s="3" t="s">
        <v>273</v>
      </c>
      <c r="L69" s="3" t="s">
        <v>22</v>
      </c>
    </row>
    <row r="70" ht="15.75" customHeight="1">
      <c r="A70" s="3" t="s">
        <v>14</v>
      </c>
      <c r="B70" s="3" t="s">
        <v>269</v>
      </c>
      <c r="C70" s="3" t="s">
        <v>16</v>
      </c>
      <c r="D70" s="3">
        <v>3567.0</v>
      </c>
      <c r="E70" s="3">
        <v>3.0</v>
      </c>
      <c r="F70" s="3" t="s">
        <v>270</v>
      </c>
      <c r="G70" s="3">
        <v>3110.0</v>
      </c>
      <c r="H70" s="3" t="s">
        <v>142</v>
      </c>
      <c r="I70" s="3" t="s">
        <v>274</v>
      </c>
      <c r="J70" s="3" t="s">
        <v>272</v>
      </c>
      <c r="K70" s="3" t="s">
        <v>273</v>
      </c>
      <c r="L70" s="3" t="s">
        <v>22</v>
      </c>
    </row>
    <row r="71" ht="15.75" customHeight="1">
      <c r="A71" s="3" t="s">
        <v>14</v>
      </c>
      <c r="B71" s="3" t="s">
        <v>180</v>
      </c>
      <c r="C71" s="3" t="s">
        <v>16</v>
      </c>
      <c r="D71" s="3">
        <v>3582.0</v>
      </c>
      <c r="E71" s="3">
        <v>3.0</v>
      </c>
      <c r="F71" s="3" t="s">
        <v>270</v>
      </c>
      <c r="G71" s="3">
        <v>3110.0</v>
      </c>
      <c r="H71" s="3" t="s">
        <v>142</v>
      </c>
      <c r="I71" s="3" t="s">
        <v>275</v>
      </c>
      <c r="J71" s="3" t="s">
        <v>272</v>
      </c>
      <c r="K71" s="3" t="s">
        <v>276</v>
      </c>
      <c r="L71" s="3" t="s">
        <v>22</v>
      </c>
    </row>
    <row r="72" ht="15.75" customHeight="1">
      <c r="A72" s="3" t="s">
        <v>14</v>
      </c>
      <c r="B72" s="3" t="s">
        <v>183</v>
      </c>
      <c r="C72" s="3" t="s">
        <v>16</v>
      </c>
      <c r="D72" s="3">
        <v>3524.0</v>
      </c>
      <c r="E72" s="3">
        <v>17.0</v>
      </c>
      <c r="F72" s="3" t="s">
        <v>270</v>
      </c>
      <c r="G72" s="3">
        <v>3110.0</v>
      </c>
      <c r="H72" s="3" t="s">
        <v>142</v>
      </c>
      <c r="I72" s="3" t="s">
        <v>277</v>
      </c>
      <c r="J72" s="3" t="s">
        <v>272</v>
      </c>
      <c r="K72" s="3" t="s">
        <v>278</v>
      </c>
      <c r="L72" s="3" t="s">
        <v>22</v>
      </c>
    </row>
    <row r="73" ht="15.75" customHeight="1">
      <c r="A73" s="3" t="s">
        <v>14</v>
      </c>
      <c r="B73" s="3" t="s">
        <v>186</v>
      </c>
      <c r="C73" s="3" t="s">
        <v>16</v>
      </c>
      <c r="D73" s="3">
        <v>3320.0</v>
      </c>
      <c r="E73" s="3">
        <v>7.0</v>
      </c>
      <c r="F73" s="3" t="s">
        <v>270</v>
      </c>
      <c r="G73" s="3">
        <v>3110.0</v>
      </c>
      <c r="H73" s="3" t="s">
        <v>142</v>
      </c>
      <c r="I73" s="3" t="s">
        <v>279</v>
      </c>
      <c r="J73" s="3" t="s">
        <v>272</v>
      </c>
      <c r="K73" s="3" t="s">
        <v>280</v>
      </c>
      <c r="L73" s="3" t="s">
        <v>22</v>
      </c>
    </row>
    <row r="74" ht="15.75" customHeight="1">
      <c r="A74" s="3" t="s">
        <v>14</v>
      </c>
      <c r="B74" s="3" t="s">
        <v>281</v>
      </c>
      <c r="C74" s="3" t="s">
        <v>16</v>
      </c>
      <c r="D74" s="3">
        <v>3490.0</v>
      </c>
      <c r="E74" s="3">
        <v>7.0</v>
      </c>
      <c r="F74" s="3" t="s">
        <v>282</v>
      </c>
      <c r="G74" s="3">
        <v>3112.0</v>
      </c>
      <c r="H74" s="3" t="s">
        <v>146</v>
      </c>
      <c r="I74" s="3" t="s">
        <v>283</v>
      </c>
      <c r="J74" s="3" t="s">
        <v>284</v>
      </c>
      <c r="K74" s="3" t="s">
        <v>285</v>
      </c>
      <c r="L74" s="3" t="s">
        <v>22</v>
      </c>
    </row>
    <row r="75" ht="15.75" customHeight="1">
      <c r="A75" s="3" t="s">
        <v>14</v>
      </c>
      <c r="B75" s="3" t="s">
        <v>281</v>
      </c>
      <c r="C75" s="3" t="s">
        <v>16</v>
      </c>
      <c r="D75" s="3">
        <v>3557.0</v>
      </c>
      <c r="E75" s="3">
        <v>3.0</v>
      </c>
      <c r="F75" s="3" t="s">
        <v>282</v>
      </c>
      <c r="G75" s="3">
        <v>3112.0</v>
      </c>
      <c r="H75" s="3" t="s">
        <v>146</v>
      </c>
      <c r="I75" s="3" t="s">
        <v>286</v>
      </c>
      <c r="J75" s="3" t="s">
        <v>284</v>
      </c>
      <c r="K75" s="3" t="s">
        <v>285</v>
      </c>
      <c r="L75" s="3" t="s">
        <v>22</v>
      </c>
    </row>
    <row r="76" ht="15.75" customHeight="1">
      <c r="A76" s="3" t="s">
        <v>14</v>
      </c>
      <c r="B76" s="3" t="s">
        <v>180</v>
      </c>
      <c r="C76" s="3" t="s">
        <v>16</v>
      </c>
      <c r="D76" s="3">
        <v>3572.0</v>
      </c>
      <c r="E76" s="3">
        <v>3.0</v>
      </c>
      <c r="F76" s="3" t="s">
        <v>282</v>
      </c>
      <c r="G76" s="3">
        <v>3112.0</v>
      </c>
      <c r="H76" s="3" t="s">
        <v>146</v>
      </c>
      <c r="I76" s="3" t="s">
        <v>287</v>
      </c>
      <c r="J76" s="3" t="s">
        <v>284</v>
      </c>
      <c r="K76" s="3" t="s">
        <v>288</v>
      </c>
      <c r="L76" s="3" t="s">
        <v>22</v>
      </c>
    </row>
    <row r="77" ht="15.75" customHeight="1">
      <c r="A77" s="3" t="s">
        <v>14</v>
      </c>
      <c r="B77" s="3" t="s">
        <v>183</v>
      </c>
      <c r="C77" s="3" t="s">
        <v>16</v>
      </c>
      <c r="D77" s="3">
        <v>3514.0</v>
      </c>
      <c r="E77" s="3">
        <v>17.0</v>
      </c>
      <c r="F77" s="3" t="s">
        <v>282</v>
      </c>
      <c r="G77" s="3">
        <v>3112.0</v>
      </c>
      <c r="H77" s="3" t="s">
        <v>146</v>
      </c>
      <c r="I77" s="3" t="s">
        <v>289</v>
      </c>
      <c r="J77" s="3" t="s">
        <v>284</v>
      </c>
      <c r="K77" s="3" t="s">
        <v>290</v>
      </c>
      <c r="L77" s="3" t="s">
        <v>22</v>
      </c>
    </row>
    <row r="78" ht="15.75" customHeight="1">
      <c r="A78" s="3" t="s">
        <v>14</v>
      </c>
      <c r="B78" s="3" t="s">
        <v>186</v>
      </c>
      <c r="C78" s="3" t="s">
        <v>16</v>
      </c>
      <c r="D78" s="3">
        <v>3322.0</v>
      </c>
      <c r="E78" s="3">
        <v>7.0</v>
      </c>
      <c r="F78" s="3" t="s">
        <v>282</v>
      </c>
      <c r="G78" s="3">
        <v>3112.0</v>
      </c>
      <c r="H78" s="3" t="s">
        <v>146</v>
      </c>
      <c r="I78" s="3" t="s">
        <v>291</v>
      </c>
      <c r="J78" s="3" t="s">
        <v>284</v>
      </c>
      <c r="K78" s="3" t="s">
        <v>292</v>
      </c>
      <c r="L78" s="3" t="s">
        <v>22</v>
      </c>
    </row>
    <row r="79" ht="15.75" customHeight="1">
      <c r="A79" s="3" t="s">
        <v>14</v>
      </c>
      <c r="B79" s="3" t="s">
        <v>116</v>
      </c>
      <c r="C79" s="3" t="s">
        <v>16</v>
      </c>
      <c r="D79" s="3">
        <v>3123.0</v>
      </c>
      <c r="E79" s="3">
        <v>5.0</v>
      </c>
      <c r="F79" s="3" t="s">
        <v>117</v>
      </c>
      <c r="G79" s="3">
        <v>3113.0</v>
      </c>
      <c r="H79" s="3" t="s">
        <v>293</v>
      </c>
      <c r="I79" s="3" t="s">
        <v>294</v>
      </c>
      <c r="J79" s="3" t="s">
        <v>295</v>
      </c>
      <c r="K79" s="3" t="s">
        <v>296</v>
      </c>
      <c r="L79" s="3" t="s">
        <v>22</v>
      </c>
    </row>
    <row r="80" ht="15.75" customHeight="1">
      <c r="A80" s="3" t="s">
        <v>14</v>
      </c>
      <c r="B80" s="3" t="s">
        <v>116</v>
      </c>
      <c r="C80" s="3" t="s">
        <v>16</v>
      </c>
      <c r="D80" s="3">
        <v>3126.0</v>
      </c>
      <c r="E80" s="3">
        <v>5.0</v>
      </c>
      <c r="F80" s="3" t="s">
        <v>117</v>
      </c>
      <c r="G80" s="3">
        <v>3116.0</v>
      </c>
      <c r="H80" s="3" t="s">
        <v>297</v>
      </c>
      <c r="I80" s="3" t="s">
        <v>298</v>
      </c>
      <c r="J80" s="3" t="s">
        <v>299</v>
      </c>
      <c r="K80" s="3" t="s">
        <v>300</v>
      </c>
      <c r="L80" s="3" t="s">
        <v>22</v>
      </c>
    </row>
    <row r="81" ht="15.75" customHeight="1">
      <c r="A81" s="3" t="s">
        <v>14</v>
      </c>
      <c r="B81" s="3" t="s">
        <v>116</v>
      </c>
      <c r="C81" s="3" t="s">
        <v>16</v>
      </c>
      <c r="D81" s="3">
        <v>3142.0</v>
      </c>
      <c r="E81" s="3">
        <v>5.0</v>
      </c>
      <c r="F81" s="3" t="s">
        <v>117</v>
      </c>
      <c r="G81" s="3">
        <v>3132.0</v>
      </c>
      <c r="H81" s="3" t="s">
        <v>301</v>
      </c>
      <c r="I81" s="3" t="s">
        <v>302</v>
      </c>
      <c r="J81" s="3" t="s">
        <v>303</v>
      </c>
      <c r="K81" s="3" t="s">
        <v>304</v>
      </c>
      <c r="L81" s="3" t="s">
        <v>22</v>
      </c>
    </row>
    <row r="82" ht="15.75" customHeight="1">
      <c r="A82" s="3" t="s">
        <v>14</v>
      </c>
      <c r="B82" s="3" t="s">
        <v>305</v>
      </c>
      <c r="C82" s="3" t="s">
        <v>16</v>
      </c>
      <c r="D82" s="3">
        <v>3629.0</v>
      </c>
      <c r="E82" s="3">
        <v>7.0</v>
      </c>
      <c r="F82" s="3" t="s">
        <v>306</v>
      </c>
      <c r="G82" s="3">
        <v>3132.0</v>
      </c>
      <c r="H82" s="3" t="s">
        <v>150</v>
      </c>
      <c r="I82" s="3" t="s">
        <v>307</v>
      </c>
      <c r="J82" s="3" t="s">
        <v>308</v>
      </c>
      <c r="K82" s="3" t="s">
        <v>309</v>
      </c>
      <c r="L82" s="3" t="s">
        <v>22</v>
      </c>
    </row>
    <row r="83" ht="15.75" customHeight="1">
      <c r="A83" s="3" t="s">
        <v>14</v>
      </c>
      <c r="B83" s="3" t="s">
        <v>305</v>
      </c>
      <c r="C83" s="3" t="s">
        <v>16</v>
      </c>
      <c r="D83" s="3">
        <v>3696.0</v>
      </c>
      <c r="E83" s="3">
        <v>3.0</v>
      </c>
      <c r="F83" s="3" t="s">
        <v>306</v>
      </c>
      <c r="G83" s="3">
        <v>3132.0</v>
      </c>
      <c r="H83" s="3" t="s">
        <v>150</v>
      </c>
      <c r="I83" s="3" t="s">
        <v>310</v>
      </c>
      <c r="J83" s="3" t="s">
        <v>308</v>
      </c>
      <c r="K83" s="3" t="s">
        <v>309</v>
      </c>
      <c r="L83" s="3" t="s">
        <v>22</v>
      </c>
    </row>
    <row r="84" ht="15.75" customHeight="1">
      <c r="A84" s="3" t="s">
        <v>14</v>
      </c>
      <c r="B84" s="3" t="s">
        <v>180</v>
      </c>
      <c r="C84" s="3" t="s">
        <v>16</v>
      </c>
      <c r="D84" s="3">
        <v>3711.0</v>
      </c>
      <c r="E84" s="3">
        <v>3.0</v>
      </c>
      <c r="F84" s="3" t="s">
        <v>306</v>
      </c>
      <c r="G84" s="3">
        <v>3132.0</v>
      </c>
      <c r="H84" s="3" t="s">
        <v>150</v>
      </c>
      <c r="I84" s="3" t="s">
        <v>311</v>
      </c>
      <c r="J84" s="3" t="s">
        <v>308</v>
      </c>
      <c r="K84" s="3" t="s">
        <v>312</v>
      </c>
      <c r="L84" s="3" t="s">
        <v>22</v>
      </c>
    </row>
    <row r="85" ht="15.75" customHeight="1">
      <c r="A85" s="3" t="s">
        <v>14</v>
      </c>
      <c r="B85" s="3" t="s">
        <v>183</v>
      </c>
      <c r="C85" s="3" t="s">
        <v>16</v>
      </c>
      <c r="D85" s="3">
        <v>3653.0</v>
      </c>
      <c r="E85" s="3">
        <v>17.0</v>
      </c>
      <c r="F85" s="3" t="s">
        <v>306</v>
      </c>
      <c r="G85" s="3">
        <v>3132.0</v>
      </c>
      <c r="H85" s="3" t="s">
        <v>150</v>
      </c>
      <c r="I85" s="3" t="s">
        <v>313</v>
      </c>
      <c r="J85" s="3" t="s">
        <v>308</v>
      </c>
      <c r="K85" s="3" t="s">
        <v>314</v>
      </c>
      <c r="L85" s="3" t="s">
        <v>22</v>
      </c>
    </row>
    <row r="86" ht="15.75" customHeight="1">
      <c r="A86" s="3" t="s">
        <v>14</v>
      </c>
      <c r="B86" s="3" t="s">
        <v>186</v>
      </c>
      <c r="C86" s="3" t="s">
        <v>16</v>
      </c>
      <c r="D86" s="3">
        <v>3342.0</v>
      </c>
      <c r="E86" s="3">
        <v>7.0</v>
      </c>
      <c r="F86" s="3" t="s">
        <v>306</v>
      </c>
      <c r="G86" s="3">
        <v>3132.0</v>
      </c>
      <c r="H86" s="3" t="s">
        <v>150</v>
      </c>
      <c r="I86" s="3" t="s">
        <v>315</v>
      </c>
      <c r="J86" s="3" t="s">
        <v>308</v>
      </c>
      <c r="K86" s="3" t="s">
        <v>316</v>
      </c>
      <c r="L86" s="3" t="s">
        <v>22</v>
      </c>
    </row>
    <row r="87" ht="15.75" customHeight="1">
      <c r="A87" s="3" t="s">
        <v>14</v>
      </c>
      <c r="B87" s="3" t="s">
        <v>317</v>
      </c>
      <c r="C87" s="3" t="s">
        <v>16</v>
      </c>
      <c r="D87" s="3">
        <v>3620.0</v>
      </c>
      <c r="E87" s="3">
        <v>7.0</v>
      </c>
      <c r="F87" s="3" t="s">
        <v>318</v>
      </c>
      <c r="G87" s="3">
        <v>3134.0</v>
      </c>
      <c r="H87" s="3" t="s">
        <v>154</v>
      </c>
      <c r="I87" s="3" t="s">
        <v>319</v>
      </c>
      <c r="J87" s="3" t="s">
        <v>320</v>
      </c>
      <c r="K87" s="3" t="s">
        <v>321</v>
      </c>
      <c r="L87" s="3" t="s">
        <v>22</v>
      </c>
    </row>
    <row r="88" ht="15.75" customHeight="1">
      <c r="A88" s="3" t="s">
        <v>14</v>
      </c>
      <c r="B88" s="3" t="s">
        <v>317</v>
      </c>
      <c r="C88" s="3" t="s">
        <v>16</v>
      </c>
      <c r="D88" s="3">
        <v>3687.0</v>
      </c>
      <c r="E88" s="3">
        <v>3.0</v>
      </c>
      <c r="F88" s="3" t="s">
        <v>318</v>
      </c>
      <c r="G88" s="3">
        <v>3134.0</v>
      </c>
      <c r="H88" s="3" t="s">
        <v>154</v>
      </c>
      <c r="I88" s="3" t="s">
        <v>322</v>
      </c>
      <c r="J88" s="3" t="s">
        <v>320</v>
      </c>
      <c r="K88" s="3" t="s">
        <v>321</v>
      </c>
      <c r="L88" s="3" t="s">
        <v>22</v>
      </c>
    </row>
    <row r="89" ht="15.75" customHeight="1">
      <c r="A89" s="3" t="s">
        <v>14</v>
      </c>
      <c r="B89" s="3" t="s">
        <v>180</v>
      </c>
      <c r="C89" s="3" t="s">
        <v>16</v>
      </c>
      <c r="D89" s="3">
        <v>3702.0</v>
      </c>
      <c r="E89" s="3">
        <v>3.0</v>
      </c>
      <c r="F89" s="3" t="s">
        <v>318</v>
      </c>
      <c r="G89" s="3">
        <v>3134.0</v>
      </c>
      <c r="H89" s="3" t="s">
        <v>154</v>
      </c>
      <c r="I89" s="3" t="s">
        <v>323</v>
      </c>
      <c r="J89" s="3" t="s">
        <v>320</v>
      </c>
      <c r="K89" s="3" t="s">
        <v>324</v>
      </c>
      <c r="L89" s="3" t="s">
        <v>22</v>
      </c>
    </row>
    <row r="90" ht="15.75" customHeight="1">
      <c r="A90" s="3" t="s">
        <v>14</v>
      </c>
      <c r="B90" s="3" t="s">
        <v>183</v>
      </c>
      <c r="C90" s="3" t="s">
        <v>16</v>
      </c>
      <c r="D90" s="3">
        <v>3644.0</v>
      </c>
      <c r="E90" s="3">
        <v>17.0</v>
      </c>
      <c r="F90" s="3" t="s">
        <v>318</v>
      </c>
      <c r="G90" s="3">
        <v>3134.0</v>
      </c>
      <c r="H90" s="3" t="s">
        <v>154</v>
      </c>
      <c r="I90" s="3" t="s">
        <v>325</v>
      </c>
      <c r="J90" s="3" t="s">
        <v>320</v>
      </c>
      <c r="K90" s="3" t="s">
        <v>326</v>
      </c>
      <c r="L90" s="3" t="s">
        <v>22</v>
      </c>
    </row>
    <row r="91" ht="15.75" customHeight="1">
      <c r="A91" s="3" t="s">
        <v>14</v>
      </c>
      <c r="B91" s="3" t="s">
        <v>186</v>
      </c>
      <c r="C91" s="3" t="s">
        <v>16</v>
      </c>
      <c r="D91" s="3">
        <v>3344.0</v>
      </c>
      <c r="E91" s="3">
        <v>7.0</v>
      </c>
      <c r="F91" s="3" t="s">
        <v>318</v>
      </c>
      <c r="G91" s="3">
        <v>3134.0</v>
      </c>
      <c r="H91" s="3" t="s">
        <v>154</v>
      </c>
      <c r="I91" s="3" t="s">
        <v>327</v>
      </c>
      <c r="J91" s="3" t="s">
        <v>320</v>
      </c>
      <c r="K91" s="3" t="s">
        <v>328</v>
      </c>
      <c r="L91" s="3" t="s">
        <v>22</v>
      </c>
    </row>
    <row r="92" ht="15.75" customHeight="1">
      <c r="A92" s="3" t="s">
        <v>14</v>
      </c>
      <c r="B92" s="3" t="s">
        <v>116</v>
      </c>
      <c r="C92" s="3" t="s">
        <v>16</v>
      </c>
      <c r="D92" s="3">
        <v>3146.0</v>
      </c>
      <c r="E92" s="3">
        <v>5.0</v>
      </c>
      <c r="F92" s="3" t="s">
        <v>117</v>
      </c>
      <c r="G92" s="3">
        <v>3136.0</v>
      </c>
      <c r="H92" s="3" t="s">
        <v>329</v>
      </c>
      <c r="I92" s="3" t="s">
        <v>330</v>
      </c>
      <c r="J92" s="3" t="s">
        <v>331</v>
      </c>
      <c r="K92" s="3" t="s">
        <v>332</v>
      </c>
      <c r="L92" s="3" t="s">
        <v>22</v>
      </c>
    </row>
    <row r="93" ht="15.75" customHeight="1">
      <c r="A93" s="3" t="s">
        <v>14</v>
      </c>
      <c r="B93" s="3" t="s">
        <v>116</v>
      </c>
      <c r="C93" s="3" t="s">
        <v>16</v>
      </c>
      <c r="D93" s="3">
        <v>3146.0</v>
      </c>
      <c r="E93" s="3">
        <v>5.0</v>
      </c>
      <c r="F93" s="3" t="s">
        <v>117</v>
      </c>
      <c r="G93" s="3">
        <v>3136.0</v>
      </c>
      <c r="H93" s="3" t="s">
        <v>333</v>
      </c>
      <c r="I93" s="3" t="s">
        <v>334</v>
      </c>
      <c r="J93" s="3" t="s">
        <v>335</v>
      </c>
      <c r="K93" s="3" t="s">
        <v>336</v>
      </c>
      <c r="L93" s="3" t="s">
        <v>22</v>
      </c>
    </row>
    <row r="94" ht="15.75" customHeight="1">
      <c r="A94" s="3" t="s">
        <v>14</v>
      </c>
      <c r="B94" s="3" t="s">
        <v>116</v>
      </c>
      <c r="C94" s="3" t="s">
        <v>16</v>
      </c>
      <c r="D94" s="3">
        <v>3149.0</v>
      </c>
      <c r="E94" s="3">
        <v>5.0</v>
      </c>
      <c r="F94" s="3" t="s">
        <v>117</v>
      </c>
      <c r="G94" s="3">
        <v>3139.0</v>
      </c>
      <c r="H94" s="3" t="s">
        <v>337</v>
      </c>
      <c r="I94" s="3" t="s">
        <v>338</v>
      </c>
      <c r="J94" s="3" t="s">
        <v>339</v>
      </c>
      <c r="K94" s="3" t="s">
        <v>340</v>
      </c>
      <c r="L94" s="3" t="s">
        <v>22</v>
      </c>
    </row>
    <row r="95" ht="15.75" customHeight="1">
      <c r="A95" s="3" t="s">
        <v>14</v>
      </c>
      <c r="B95" s="3" t="s">
        <v>116</v>
      </c>
      <c r="C95" s="3" t="s">
        <v>16</v>
      </c>
      <c r="D95" s="3">
        <v>3149.0</v>
      </c>
      <c r="E95" s="3">
        <v>5.0</v>
      </c>
      <c r="F95" s="3" t="s">
        <v>117</v>
      </c>
      <c r="G95" s="3">
        <v>3139.0</v>
      </c>
      <c r="H95" s="3" t="s">
        <v>341</v>
      </c>
      <c r="I95" s="3" t="s">
        <v>342</v>
      </c>
      <c r="J95" s="3" t="s">
        <v>343</v>
      </c>
      <c r="K95" s="3" t="s">
        <v>344</v>
      </c>
      <c r="L95" s="3" t="s">
        <v>22</v>
      </c>
    </row>
    <row r="96" ht="15.75" customHeight="1">
      <c r="A96" s="3" t="s">
        <v>14</v>
      </c>
      <c r="B96" s="3" t="s">
        <v>116</v>
      </c>
      <c r="C96" s="3" t="s">
        <v>16</v>
      </c>
      <c r="D96" s="3">
        <v>3152.0</v>
      </c>
      <c r="E96" s="3">
        <v>5.0</v>
      </c>
      <c r="F96" s="3" t="s">
        <v>117</v>
      </c>
      <c r="G96" s="3">
        <v>3142.0</v>
      </c>
      <c r="H96" s="3" t="s">
        <v>345</v>
      </c>
      <c r="I96" s="3" t="s">
        <v>346</v>
      </c>
      <c r="J96" s="3" t="s">
        <v>347</v>
      </c>
      <c r="K96" s="3" t="s">
        <v>348</v>
      </c>
      <c r="L96" s="3" t="s">
        <v>22</v>
      </c>
    </row>
    <row r="97" ht="15.75" customHeight="1">
      <c r="A97" s="3" t="s">
        <v>14</v>
      </c>
      <c r="B97" s="3" t="s">
        <v>116</v>
      </c>
      <c r="C97" s="3" t="s">
        <v>16</v>
      </c>
      <c r="D97" s="3">
        <v>3161.0</v>
      </c>
      <c r="E97" s="3">
        <v>5.0</v>
      </c>
      <c r="F97" s="3" t="s">
        <v>117</v>
      </c>
      <c r="G97" s="3">
        <v>3151.0</v>
      </c>
      <c r="H97" s="3" t="s">
        <v>349</v>
      </c>
      <c r="I97" s="3" t="s">
        <v>350</v>
      </c>
      <c r="J97" s="3" t="s">
        <v>351</v>
      </c>
      <c r="K97" s="3" t="s">
        <v>352</v>
      </c>
      <c r="L97" s="3" t="s">
        <v>22</v>
      </c>
    </row>
    <row r="98" ht="15.75" customHeight="1">
      <c r="A98" s="3" t="s">
        <v>14</v>
      </c>
      <c r="B98" s="3" t="s">
        <v>353</v>
      </c>
      <c r="C98" s="3" t="s">
        <v>16</v>
      </c>
      <c r="D98" s="3">
        <v>3642.0</v>
      </c>
      <c r="E98" s="3">
        <v>7.0</v>
      </c>
      <c r="F98" s="3" t="s">
        <v>354</v>
      </c>
      <c r="G98" s="3">
        <v>3154.0</v>
      </c>
      <c r="H98" s="3" t="s">
        <v>166</v>
      </c>
      <c r="I98" s="3" t="s">
        <v>355</v>
      </c>
      <c r="J98" s="3" t="s">
        <v>356</v>
      </c>
      <c r="K98" s="3" t="s">
        <v>357</v>
      </c>
      <c r="L98" s="3" t="s">
        <v>22</v>
      </c>
    </row>
    <row r="99" ht="15.75" customHeight="1">
      <c r="A99" s="3" t="s">
        <v>14</v>
      </c>
      <c r="B99" s="3" t="s">
        <v>353</v>
      </c>
      <c r="C99" s="3" t="s">
        <v>16</v>
      </c>
      <c r="D99" s="3">
        <v>3709.0</v>
      </c>
      <c r="E99" s="3">
        <v>3.0</v>
      </c>
      <c r="F99" s="3" t="s">
        <v>354</v>
      </c>
      <c r="G99" s="3">
        <v>3154.0</v>
      </c>
      <c r="H99" s="3" t="s">
        <v>166</v>
      </c>
      <c r="I99" s="3" t="s">
        <v>358</v>
      </c>
      <c r="J99" s="3" t="s">
        <v>356</v>
      </c>
      <c r="K99" s="3" t="s">
        <v>357</v>
      </c>
      <c r="L99" s="3" t="s">
        <v>22</v>
      </c>
    </row>
    <row r="100" ht="15.75" customHeight="1">
      <c r="A100" s="3" t="s">
        <v>14</v>
      </c>
      <c r="B100" s="3" t="s">
        <v>180</v>
      </c>
      <c r="C100" s="3" t="s">
        <v>16</v>
      </c>
      <c r="D100" s="3">
        <v>3724.0</v>
      </c>
      <c r="E100" s="3">
        <v>3.0</v>
      </c>
      <c r="F100" s="3" t="s">
        <v>354</v>
      </c>
      <c r="G100" s="3">
        <v>3154.0</v>
      </c>
      <c r="H100" s="3" t="s">
        <v>166</v>
      </c>
      <c r="I100" s="3" t="s">
        <v>359</v>
      </c>
      <c r="J100" s="3" t="s">
        <v>356</v>
      </c>
      <c r="K100" s="3" t="s">
        <v>360</v>
      </c>
      <c r="L100" s="3" t="s">
        <v>22</v>
      </c>
    </row>
    <row r="101" ht="15.75" customHeight="1">
      <c r="A101" s="3" t="s">
        <v>14</v>
      </c>
      <c r="B101" s="3" t="s">
        <v>183</v>
      </c>
      <c r="C101" s="3" t="s">
        <v>16</v>
      </c>
      <c r="D101" s="3">
        <v>3666.0</v>
      </c>
      <c r="E101" s="3">
        <v>17.0</v>
      </c>
      <c r="F101" s="3" t="s">
        <v>354</v>
      </c>
      <c r="G101" s="3">
        <v>3154.0</v>
      </c>
      <c r="H101" s="3" t="s">
        <v>166</v>
      </c>
      <c r="I101" s="3" t="s">
        <v>361</v>
      </c>
      <c r="J101" s="3" t="s">
        <v>356</v>
      </c>
      <c r="K101" s="3" t="s">
        <v>362</v>
      </c>
      <c r="L101" s="3" t="s">
        <v>22</v>
      </c>
    </row>
    <row r="102" ht="15.75" customHeight="1">
      <c r="A102" s="3" t="s">
        <v>14</v>
      </c>
      <c r="B102" s="3" t="s">
        <v>186</v>
      </c>
      <c r="C102" s="3" t="s">
        <v>16</v>
      </c>
      <c r="D102" s="3">
        <v>3364.0</v>
      </c>
      <c r="E102" s="3">
        <v>7.0</v>
      </c>
      <c r="F102" s="3" t="s">
        <v>354</v>
      </c>
      <c r="G102" s="3">
        <v>3154.0</v>
      </c>
      <c r="H102" s="3" t="s">
        <v>166</v>
      </c>
      <c r="I102" s="3" t="s">
        <v>363</v>
      </c>
      <c r="J102" s="3" t="s">
        <v>356</v>
      </c>
      <c r="K102" s="3" t="s">
        <v>364</v>
      </c>
      <c r="L102" s="3" t="s">
        <v>22</v>
      </c>
    </row>
    <row r="103" ht="15.75" customHeight="1">
      <c r="A103" s="3" t="s">
        <v>14</v>
      </c>
      <c r="B103" s="3" t="s">
        <v>365</v>
      </c>
      <c r="C103" s="3" t="s">
        <v>16</v>
      </c>
      <c r="D103" s="3">
        <v>3591.0</v>
      </c>
      <c r="E103" s="3">
        <v>7.0</v>
      </c>
      <c r="F103" s="3" t="s">
        <v>366</v>
      </c>
      <c r="G103" s="3">
        <v>3156.0</v>
      </c>
      <c r="H103" s="3" t="s">
        <v>158</v>
      </c>
      <c r="I103" s="3" t="s">
        <v>367</v>
      </c>
      <c r="J103" s="3" t="s">
        <v>368</v>
      </c>
      <c r="K103" s="3" t="s">
        <v>369</v>
      </c>
      <c r="L103" s="3" t="s">
        <v>22</v>
      </c>
    </row>
    <row r="104" ht="15.75" customHeight="1">
      <c r="A104" s="3" t="s">
        <v>14</v>
      </c>
      <c r="B104" s="3" t="s">
        <v>365</v>
      </c>
      <c r="C104" s="3" t="s">
        <v>16</v>
      </c>
      <c r="D104" s="3">
        <v>3658.0</v>
      </c>
      <c r="E104" s="3">
        <v>3.0</v>
      </c>
      <c r="F104" s="3" t="s">
        <v>366</v>
      </c>
      <c r="G104" s="3">
        <v>3156.0</v>
      </c>
      <c r="H104" s="3" t="s">
        <v>158</v>
      </c>
      <c r="I104" s="3" t="s">
        <v>370</v>
      </c>
      <c r="J104" s="3" t="s">
        <v>368</v>
      </c>
      <c r="K104" s="3" t="s">
        <v>369</v>
      </c>
      <c r="L104" s="3" t="s">
        <v>22</v>
      </c>
    </row>
    <row r="105" ht="15.75" customHeight="1">
      <c r="A105" s="3" t="s">
        <v>14</v>
      </c>
      <c r="B105" s="3" t="s">
        <v>180</v>
      </c>
      <c r="C105" s="3" t="s">
        <v>16</v>
      </c>
      <c r="D105" s="3">
        <v>3673.0</v>
      </c>
      <c r="E105" s="3">
        <v>3.0</v>
      </c>
      <c r="F105" s="3" t="s">
        <v>366</v>
      </c>
      <c r="G105" s="3">
        <v>3156.0</v>
      </c>
      <c r="H105" s="3" t="s">
        <v>158</v>
      </c>
      <c r="I105" s="3" t="s">
        <v>371</v>
      </c>
      <c r="J105" s="3" t="s">
        <v>368</v>
      </c>
      <c r="K105" s="3" t="s">
        <v>372</v>
      </c>
      <c r="L105" s="3" t="s">
        <v>22</v>
      </c>
    </row>
    <row r="106" ht="15.75" customHeight="1">
      <c r="A106" s="3" t="s">
        <v>14</v>
      </c>
      <c r="B106" s="3" t="s">
        <v>183</v>
      </c>
      <c r="C106" s="3" t="s">
        <v>16</v>
      </c>
      <c r="D106" s="3">
        <v>3615.0</v>
      </c>
      <c r="E106" s="3">
        <v>17.0</v>
      </c>
      <c r="F106" s="3" t="s">
        <v>366</v>
      </c>
      <c r="G106" s="3">
        <v>3156.0</v>
      </c>
      <c r="H106" s="3" t="s">
        <v>158</v>
      </c>
      <c r="I106" s="3" t="s">
        <v>373</v>
      </c>
      <c r="J106" s="3" t="s">
        <v>368</v>
      </c>
      <c r="K106" s="3" t="s">
        <v>374</v>
      </c>
      <c r="L106" s="3" t="s">
        <v>22</v>
      </c>
    </row>
    <row r="107" ht="15.75" customHeight="1">
      <c r="A107" s="3" t="s">
        <v>14</v>
      </c>
      <c r="B107" s="3" t="s">
        <v>186</v>
      </c>
      <c r="C107" s="3" t="s">
        <v>16</v>
      </c>
      <c r="D107" s="3">
        <v>3366.0</v>
      </c>
      <c r="E107" s="3">
        <v>7.0</v>
      </c>
      <c r="F107" s="3" t="s">
        <v>366</v>
      </c>
      <c r="G107" s="3">
        <v>3156.0</v>
      </c>
      <c r="H107" s="3" t="s">
        <v>158</v>
      </c>
      <c r="I107" s="3" t="s">
        <v>375</v>
      </c>
      <c r="J107" s="3" t="s">
        <v>368</v>
      </c>
      <c r="K107" s="3" t="s">
        <v>376</v>
      </c>
      <c r="L107" s="3" t="s">
        <v>22</v>
      </c>
    </row>
    <row r="108" ht="15.75" customHeight="1">
      <c r="A108" s="3" t="s">
        <v>14</v>
      </c>
      <c r="B108" s="3" t="s">
        <v>116</v>
      </c>
      <c r="C108" s="3" t="s">
        <v>16</v>
      </c>
      <c r="D108" s="3">
        <v>3166.0</v>
      </c>
      <c r="E108" s="3">
        <v>5.0</v>
      </c>
      <c r="F108" s="3" t="s">
        <v>117</v>
      </c>
      <c r="G108" s="3">
        <v>3156.0</v>
      </c>
      <c r="H108" s="3" t="s">
        <v>377</v>
      </c>
      <c r="I108" s="3" t="s">
        <v>378</v>
      </c>
      <c r="J108" s="3" t="s">
        <v>379</v>
      </c>
      <c r="K108" s="3" t="s">
        <v>380</v>
      </c>
      <c r="L108" s="3" t="s">
        <v>22</v>
      </c>
    </row>
    <row r="109" ht="15.75" customHeight="1">
      <c r="A109" s="3" t="s">
        <v>14</v>
      </c>
      <c r="B109" s="3" t="s">
        <v>381</v>
      </c>
      <c r="C109" s="3" t="s">
        <v>16</v>
      </c>
      <c r="D109" s="3">
        <v>3690.0</v>
      </c>
      <c r="E109" s="3">
        <v>7.0</v>
      </c>
      <c r="F109" s="3" t="s">
        <v>382</v>
      </c>
      <c r="G109" s="3">
        <v>3163.0</v>
      </c>
      <c r="H109" s="3" t="s">
        <v>162</v>
      </c>
      <c r="I109" s="3" t="s">
        <v>383</v>
      </c>
      <c r="J109" s="3" t="s">
        <v>384</v>
      </c>
      <c r="K109" s="3" t="s">
        <v>385</v>
      </c>
      <c r="L109" s="3" t="s">
        <v>22</v>
      </c>
    </row>
    <row r="110" ht="15.75" customHeight="1">
      <c r="A110" s="3" t="s">
        <v>14</v>
      </c>
      <c r="B110" s="3" t="s">
        <v>381</v>
      </c>
      <c r="C110" s="3" t="s">
        <v>16</v>
      </c>
      <c r="D110" s="3">
        <v>3757.0</v>
      </c>
      <c r="E110" s="3">
        <v>3.0</v>
      </c>
      <c r="F110" s="3" t="s">
        <v>382</v>
      </c>
      <c r="G110" s="3">
        <v>3163.0</v>
      </c>
      <c r="H110" s="3" t="s">
        <v>162</v>
      </c>
      <c r="I110" s="3" t="s">
        <v>386</v>
      </c>
      <c r="J110" s="3" t="s">
        <v>384</v>
      </c>
      <c r="K110" s="3" t="s">
        <v>385</v>
      </c>
      <c r="L110" s="3" t="s">
        <v>22</v>
      </c>
    </row>
    <row r="111" ht="15.75" customHeight="1">
      <c r="A111" s="3" t="s">
        <v>14</v>
      </c>
      <c r="B111" s="3" t="s">
        <v>180</v>
      </c>
      <c r="C111" s="3" t="s">
        <v>16</v>
      </c>
      <c r="D111" s="3">
        <v>3772.0</v>
      </c>
      <c r="E111" s="3">
        <v>3.0</v>
      </c>
      <c r="F111" s="3" t="s">
        <v>382</v>
      </c>
      <c r="G111" s="3">
        <v>3163.0</v>
      </c>
      <c r="H111" s="3" t="s">
        <v>162</v>
      </c>
      <c r="I111" s="3" t="s">
        <v>387</v>
      </c>
      <c r="J111" s="3" t="s">
        <v>384</v>
      </c>
      <c r="K111" s="3" t="s">
        <v>388</v>
      </c>
      <c r="L111" s="3" t="s">
        <v>22</v>
      </c>
    </row>
    <row r="112" ht="15.75" customHeight="1">
      <c r="A112" s="3" t="s">
        <v>14</v>
      </c>
      <c r="B112" s="3" t="s">
        <v>183</v>
      </c>
      <c r="C112" s="3" t="s">
        <v>16</v>
      </c>
      <c r="D112" s="3">
        <v>3714.0</v>
      </c>
      <c r="E112" s="3">
        <v>17.0</v>
      </c>
      <c r="F112" s="3" t="s">
        <v>382</v>
      </c>
      <c r="G112" s="3">
        <v>3163.0</v>
      </c>
      <c r="H112" s="3" t="s">
        <v>162</v>
      </c>
      <c r="I112" s="3" t="s">
        <v>389</v>
      </c>
      <c r="J112" s="3" t="s">
        <v>384</v>
      </c>
      <c r="K112" s="3" t="s">
        <v>390</v>
      </c>
      <c r="L112" s="3" t="s">
        <v>22</v>
      </c>
    </row>
    <row r="113" ht="15.75" customHeight="1">
      <c r="A113" s="3" t="s">
        <v>14</v>
      </c>
      <c r="B113" s="3" t="s">
        <v>186</v>
      </c>
      <c r="C113" s="3" t="s">
        <v>16</v>
      </c>
      <c r="D113" s="3">
        <v>3373.0</v>
      </c>
      <c r="E113" s="3">
        <v>7.0</v>
      </c>
      <c r="F113" s="3" t="s">
        <v>382</v>
      </c>
      <c r="G113" s="3">
        <v>3163.0</v>
      </c>
      <c r="H113" s="3" t="s">
        <v>162</v>
      </c>
      <c r="I113" s="3" t="s">
        <v>391</v>
      </c>
      <c r="J113" s="3" t="s">
        <v>384</v>
      </c>
      <c r="K113" s="3" t="s">
        <v>392</v>
      </c>
      <c r="L113" s="3" t="s">
        <v>22</v>
      </c>
    </row>
    <row r="114" ht="15.75" customHeight="1">
      <c r="A114" s="3" t="s">
        <v>14</v>
      </c>
      <c r="B114" s="3" t="s">
        <v>393</v>
      </c>
      <c r="C114" s="3" t="s">
        <v>16</v>
      </c>
      <c r="D114" s="3">
        <v>3688.0</v>
      </c>
      <c r="E114" s="3">
        <v>7.0</v>
      </c>
      <c r="F114" s="3" t="s">
        <v>394</v>
      </c>
      <c r="G114" s="3">
        <v>3163.0</v>
      </c>
      <c r="H114" s="3" t="s">
        <v>170</v>
      </c>
      <c r="I114" s="3" t="s">
        <v>395</v>
      </c>
      <c r="J114" s="3" t="s">
        <v>396</v>
      </c>
      <c r="K114" s="3" t="s">
        <v>397</v>
      </c>
      <c r="L114" s="3" t="s">
        <v>22</v>
      </c>
    </row>
    <row r="115" ht="15.75" customHeight="1">
      <c r="A115" s="3" t="s">
        <v>14</v>
      </c>
      <c r="B115" s="3" t="s">
        <v>393</v>
      </c>
      <c r="C115" s="3" t="s">
        <v>16</v>
      </c>
      <c r="D115" s="3">
        <v>3755.0</v>
      </c>
      <c r="E115" s="3">
        <v>3.0</v>
      </c>
      <c r="F115" s="3" t="s">
        <v>394</v>
      </c>
      <c r="G115" s="3">
        <v>3163.0</v>
      </c>
      <c r="H115" s="3" t="s">
        <v>170</v>
      </c>
      <c r="I115" s="3" t="s">
        <v>398</v>
      </c>
      <c r="J115" s="3" t="s">
        <v>396</v>
      </c>
      <c r="K115" s="3" t="s">
        <v>397</v>
      </c>
      <c r="L115" s="3" t="s">
        <v>22</v>
      </c>
    </row>
    <row r="116" ht="15.75" customHeight="1">
      <c r="A116" s="3" t="s">
        <v>14</v>
      </c>
      <c r="B116" s="3" t="s">
        <v>180</v>
      </c>
      <c r="C116" s="3" t="s">
        <v>16</v>
      </c>
      <c r="D116" s="3">
        <v>3770.0</v>
      </c>
      <c r="E116" s="3">
        <v>3.0</v>
      </c>
      <c r="F116" s="3" t="s">
        <v>394</v>
      </c>
      <c r="G116" s="3">
        <v>3163.0</v>
      </c>
      <c r="H116" s="3" t="s">
        <v>170</v>
      </c>
      <c r="I116" s="3" t="s">
        <v>399</v>
      </c>
      <c r="J116" s="3" t="s">
        <v>396</v>
      </c>
      <c r="K116" s="3" t="s">
        <v>400</v>
      </c>
      <c r="L116" s="3" t="s">
        <v>22</v>
      </c>
    </row>
    <row r="117" ht="15.75" customHeight="1">
      <c r="A117" s="3" t="s">
        <v>14</v>
      </c>
      <c r="B117" s="3" t="s">
        <v>183</v>
      </c>
      <c r="C117" s="3" t="s">
        <v>16</v>
      </c>
      <c r="D117" s="3">
        <v>3712.0</v>
      </c>
      <c r="E117" s="3">
        <v>17.0</v>
      </c>
      <c r="F117" s="3" t="s">
        <v>394</v>
      </c>
      <c r="G117" s="3">
        <v>3163.0</v>
      </c>
      <c r="H117" s="3" t="s">
        <v>170</v>
      </c>
      <c r="I117" s="3" t="s">
        <v>401</v>
      </c>
      <c r="J117" s="3" t="s">
        <v>396</v>
      </c>
      <c r="K117" s="3" t="s">
        <v>402</v>
      </c>
      <c r="L117" s="3" t="s">
        <v>22</v>
      </c>
    </row>
    <row r="118" ht="15.75" customHeight="1">
      <c r="A118" s="3" t="s">
        <v>14</v>
      </c>
      <c r="B118" s="3" t="s">
        <v>186</v>
      </c>
      <c r="C118" s="3" t="s">
        <v>16</v>
      </c>
      <c r="D118" s="3">
        <v>3373.0</v>
      </c>
      <c r="E118" s="3">
        <v>7.0</v>
      </c>
      <c r="F118" s="3" t="s">
        <v>394</v>
      </c>
      <c r="G118" s="3">
        <v>3163.0</v>
      </c>
      <c r="H118" s="3" t="s">
        <v>170</v>
      </c>
      <c r="I118" s="3" t="s">
        <v>403</v>
      </c>
      <c r="J118" s="3" t="s">
        <v>396</v>
      </c>
      <c r="K118" s="3" t="s">
        <v>404</v>
      </c>
      <c r="L118" s="3" t="s">
        <v>22</v>
      </c>
    </row>
    <row r="119" ht="15.75" customHeight="1">
      <c r="A119" s="3" t="s">
        <v>14</v>
      </c>
      <c r="B119" s="3" t="s">
        <v>405</v>
      </c>
      <c r="C119" s="3" t="s">
        <v>16</v>
      </c>
      <c r="D119" s="3">
        <v>3769.0</v>
      </c>
      <c r="E119" s="3">
        <v>7.0</v>
      </c>
      <c r="F119" s="3" t="s">
        <v>406</v>
      </c>
      <c r="G119" s="3">
        <v>3164.0</v>
      </c>
      <c r="H119" s="3" t="s">
        <v>189</v>
      </c>
      <c r="I119" s="3" t="s">
        <v>407</v>
      </c>
      <c r="J119" s="3" t="s">
        <v>408</v>
      </c>
      <c r="K119" s="3" t="s">
        <v>409</v>
      </c>
      <c r="L119" s="3" t="s">
        <v>22</v>
      </c>
    </row>
    <row r="120" ht="15.75" customHeight="1">
      <c r="A120" s="3" t="s">
        <v>14</v>
      </c>
      <c r="B120" s="3" t="s">
        <v>405</v>
      </c>
      <c r="C120" s="3" t="s">
        <v>16</v>
      </c>
      <c r="D120" s="3">
        <v>3836.0</v>
      </c>
      <c r="E120" s="3">
        <v>3.0</v>
      </c>
      <c r="F120" s="3" t="s">
        <v>406</v>
      </c>
      <c r="G120" s="3">
        <v>3164.0</v>
      </c>
      <c r="H120" s="3" t="s">
        <v>189</v>
      </c>
      <c r="I120" s="3" t="s">
        <v>410</v>
      </c>
      <c r="J120" s="3" t="s">
        <v>408</v>
      </c>
      <c r="K120" s="3" t="s">
        <v>409</v>
      </c>
      <c r="L120" s="3" t="s">
        <v>22</v>
      </c>
    </row>
    <row r="121" ht="15.75" customHeight="1">
      <c r="A121" s="3" t="s">
        <v>14</v>
      </c>
      <c r="B121" s="3" t="s">
        <v>180</v>
      </c>
      <c r="C121" s="3" t="s">
        <v>16</v>
      </c>
      <c r="D121" s="3">
        <v>3851.0</v>
      </c>
      <c r="E121" s="3">
        <v>3.0</v>
      </c>
      <c r="F121" s="3" t="s">
        <v>406</v>
      </c>
      <c r="G121" s="3">
        <v>3164.0</v>
      </c>
      <c r="H121" s="3" t="s">
        <v>189</v>
      </c>
      <c r="I121" s="3" t="s">
        <v>411</v>
      </c>
      <c r="J121" s="3" t="s">
        <v>408</v>
      </c>
      <c r="K121" s="3" t="s">
        <v>412</v>
      </c>
      <c r="L121" s="3" t="s">
        <v>22</v>
      </c>
    </row>
    <row r="122" ht="15.75" customHeight="1">
      <c r="A122" s="3" t="s">
        <v>14</v>
      </c>
      <c r="B122" s="3" t="s">
        <v>183</v>
      </c>
      <c r="C122" s="3" t="s">
        <v>16</v>
      </c>
      <c r="D122" s="3">
        <v>3793.0</v>
      </c>
      <c r="E122" s="3">
        <v>17.0</v>
      </c>
      <c r="F122" s="3" t="s">
        <v>406</v>
      </c>
      <c r="G122" s="3">
        <v>3164.0</v>
      </c>
      <c r="H122" s="3" t="s">
        <v>189</v>
      </c>
      <c r="I122" s="3" t="s">
        <v>413</v>
      </c>
      <c r="J122" s="3" t="s">
        <v>408</v>
      </c>
      <c r="K122" s="3" t="s">
        <v>414</v>
      </c>
      <c r="L122" s="3" t="s">
        <v>22</v>
      </c>
    </row>
    <row r="123" ht="15.75" customHeight="1">
      <c r="A123" s="3" t="s">
        <v>14</v>
      </c>
      <c r="B123" s="3" t="s">
        <v>186</v>
      </c>
      <c r="C123" s="3" t="s">
        <v>16</v>
      </c>
      <c r="D123" s="3">
        <v>3374.0</v>
      </c>
      <c r="E123" s="3">
        <v>7.0</v>
      </c>
      <c r="F123" s="3" t="s">
        <v>406</v>
      </c>
      <c r="G123" s="3">
        <v>3164.0</v>
      </c>
      <c r="H123" s="3" t="s">
        <v>189</v>
      </c>
      <c r="I123" s="3" t="s">
        <v>415</v>
      </c>
      <c r="J123" s="3" t="s">
        <v>408</v>
      </c>
      <c r="K123" s="3" t="s">
        <v>416</v>
      </c>
      <c r="L123" s="3" t="s">
        <v>22</v>
      </c>
    </row>
    <row r="124" ht="15.75" customHeight="1">
      <c r="A124" s="3" t="s">
        <v>14</v>
      </c>
      <c r="B124" s="3" t="s">
        <v>417</v>
      </c>
      <c r="C124" s="3" t="s">
        <v>16</v>
      </c>
      <c r="D124" s="3">
        <v>3719.0</v>
      </c>
      <c r="E124" s="3">
        <v>7.0</v>
      </c>
      <c r="F124" s="3" t="s">
        <v>418</v>
      </c>
      <c r="G124" s="3">
        <v>3169.0</v>
      </c>
      <c r="H124" s="3" t="s">
        <v>205</v>
      </c>
      <c r="I124" s="3" t="s">
        <v>419</v>
      </c>
      <c r="J124" s="3" t="s">
        <v>420</v>
      </c>
      <c r="K124" s="3" t="s">
        <v>421</v>
      </c>
      <c r="L124" s="3" t="s">
        <v>22</v>
      </c>
    </row>
    <row r="125" ht="15.75" customHeight="1">
      <c r="A125" s="3" t="s">
        <v>14</v>
      </c>
      <c r="B125" s="3" t="s">
        <v>417</v>
      </c>
      <c r="C125" s="3" t="s">
        <v>16</v>
      </c>
      <c r="D125" s="3">
        <v>3786.0</v>
      </c>
      <c r="E125" s="3">
        <v>3.0</v>
      </c>
      <c r="F125" s="3" t="s">
        <v>418</v>
      </c>
      <c r="G125" s="3">
        <v>3169.0</v>
      </c>
      <c r="H125" s="3" t="s">
        <v>205</v>
      </c>
      <c r="I125" s="3" t="s">
        <v>422</v>
      </c>
      <c r="J125" s="3" t="s">
        <v>420</v>
      </c>
      <c r="K125" s="3" t="s">
        <v>421</v>
      </c>
      <c r="L125" s="3" t="s">
        <v>22</v>
      </c>
    </row>
    <row r="126" ht="15.75" customHeight="1">
      <c r="A126" s="3" t="s">
        <v>14</v>
      </c>
      <c r="B126" s="3" t="s">
        <v>180</v>
      </c>
      <c r="C126" s="3" t="s">
        <v>16</v>
      </c>
      <c r="D126" s="3">
        <v>3801.0</v>
      </c>
      <c r="E126" s="3">
        <v>3.0</v>
      </c>
      <c r="F126" s="3" t="s">
        <v>418</v>
      </c>
      <c r="G126" s="3">
        <v>3169.0</v>
      </c>
      <c r="H126" s="3" t="s">
        <v>205</v>
      </c>
      <c r="I126" s="3" t="s">
        <v>423</v>
      </c>
      <c r="J126" s="3" t="s">
        <v>420</v>
      </c>
      <c r="K126" s="3" t="s">
        <v>424</v>
      </c>
      <c r="L126" s="3" t="s">
        <v>22</v>
      </c>
    </row>
    <row r="127" ht="15.75" customHeight="1">
      <c r="A127" s="3" t="s">
        <v>14</v>
      </c>
      <c r="B127" s="3" t="s">
        <v>183</v>
      </c>
      <c r="C127" s="3" t="s">
        <v>16</v>
      </c>
      <c r="D127" s="3">
        <v>3743.0</v>
      </c>
      <c r="E127" s="3">
        <v>17.0</v>
      </c>
      <c r="F127" s="3" t="s">
        <v>418</v>
      </c>
      <c r="G127" s="3">
        <v>3169.0</v>
      </c>
      <c r="H127" s="3" t="s">
        <v>205</v>
      </c>
      <c r="I127" s="3" t="s">
        <v>425</v>
      </c>
      <c r="J127" s="3" t="s">
        <v>420</v>
      </c>
      <c r="K127" s="3" t="s">
        <v>426</v>
      </c>
      <c r="L127" s="3" t="s">
        <v>22</v>
      </c>
    </row>
    <row r="128" ht="15.75" customHeight="1">
      <c r="A128" s="3" t="s">
        <v>14</v>
      </c>
      <c r="B128" s="3" t="s">
        <v>186</v>
      </c>
      <c r="C128" s="3" t="s">
        <v>16</v>
      </c>
      <c r="D128" s="3">
        <v>3379.0</v>
      </c>
      <c r="E128" s="3">
        <v>7.0</v>
      </c>
      <c r="F128" s="3" t="s">
        <v>418</v>
      </c>
      <c r="G128" s="3">
        <v>3169.0</v>
      </c>
      <c r="H128" s="3" t="s">
        <v>205</v>
      </c>
      <c r="I128" s="3" t="s">
        <v>427</v>
      </c>
      <c r="J128" s="3" t="s">
        <v>420</v>
      </c>
      <c r="K128" s="3" t="s">
        <v>428</v>
      </c>
      <c r="L128" s="3" t="s">
        <v>22</v>
      </c>
    </row>
    <row r="129" ht="15.75" customHeight="1">
      <c r="A129" s="3" t="s">
        <v>14</v>
      </c>
      <c r="B129" s="3" t="s">
        <v>429</v>
      </c>
      <c r="C129" s="3" t="s">
        <v>16</v>
      </c>
      <c r="D129" s="3">
        <v>3723.0</v>
      </c>
      <c r="E129" s="3">
        <v>7.0</v>
      </c>
      <c r="F129" s="3" t="s">
        <v>430</v>
      </c>
      <c r="G129" s="3">
        <v>3177.0</v>
      </c>
      <c r="H129" s="3" t="s">
        <v>257</v>
      </c>
      <c r="I129" s="3" t="s">
        <v>431</v>
      </c>
      <c r="J129" s="3" t="s">
        <v>432</v>
      </c>
      <c r="K129" s="3" t="s">
        <v>433</v>
      </c>
      <c r="L129" s="3" t="s">
        <v>22</v>
      </c>
    </row>
    <row r="130" ht="15.75" customHeight="1">
      <c r="A130" s="3" t="s">
        <v>14</v>
      </c>
      <c r="B130" s="3" t="s">
        <v>429</v>
      </c>
      <c r="C130" s="3" t="s">
        <v>16</v>
      </c>
      <c r="D130" s="3">
        <v>3790.0</v>
      </c>
      <c r="E130" s="3">
        <v>3.0</v>
      </c>
      <c r="F130" s="3" t="s">
        <v>430</v>
      </c>
      <c r="G130" s="3">
        <v>3177.0</v>
      </c>
      <c r="H130" s="3" t="s">
        <v>257</v>
      </c>
      <c r="I130" s="3" t="s">
        <v>434</v>
      </c>
      <c r="J130" s="3" t="s">
        <v>432</v>
      </c>
      <c r="K130" s="3" t="s">
        <v>433</v>
      </c>
      <c r="L130" s="3" t="s">
        <v>22</v>
      </c>
    </row>
    <row r="131" ht="15.75" customHeight="1">
      <c r="A131" s="3" t="s">
        <v>14</v>
      </c>
      <c r="B131" s="3" t="s">
        <v>180</v>
      </c>
      <c r="C131" s="3" t="s">
        <v>16</v>
      </c>
      <c r="D131" s="3">
        <v>3805.0</v>
      </c>
      <c r="E131" s="3">
        <v>3.0</v>
      </c>
      <c r="F131" s="3" t="s">
        <v>430</v>
      </c>
      <c r="G131" s="3">
        <v>3177.0</v>
      </c>
      <c r="H131" s="3" t="s">
        <v>257</v>
      </c>
      <c r="I131" s="3" t="s">
        <v>435</v>
      </c>
      <c r="J131" s="3" t="s">
        <v>432</v>
      </c>
      <c r="K131" s="3" t="s">
        <v>436</v>
      </c>
      <c r="L131" s="3" t="s">
        <v>22</v>
      </c>
    </row>
    <row r="132" ht="15.75" customHeight="1">
      <c r="A132" s="3" t="s">
        <v>14</v>
      </c>
      <c r="B132" s="3" t="s">
        <v>183</v>
      </c>
      <c r="C132" s="3" t="s">
        <v>16</v>
      </c>
      <c r="D132" s="3">
        <v>3747.0</v>
      </c>
      <c r="E132" s="3">
        <v>17.0</v>
      </c>
      <c r="F132" s="3" t="s">
        <v>430</v>
      </c>
      <c r="G132" s="3">
        <v>3177.0</v>
      </c>
      <c r="H132" s="3" t="s">
        <v>257</v>
      </c>
      <c r="I132" s="3" t="s">
        <v>437</v>
      </c>
      <c r="J132" s="3" t="s">
        <v>432</v>
      </c>
      <c r="K132" s="3" t="s">
        <v>438</v>
      </c>
      <c r="L132" s="3" t="s">
        <v>22</v>
      </c>
    </row>
    <row r="133" ht="15.75" customHeight="1">
      <c r="A133" s="3" t="s">
        <v>14</v>
      </c>
      <c r="B133" s="3" t="s">
        <v>186</v>
      </c>
      <c r="C133" s="3" t="s">
        <v>16</v>
      </c>
      <c r="D133" s="3">
        <v>3387.0</v>
      </c>
      <c r="E133" s="3">
        <v>7.0</v>
      </c>
      <c r="F133" s="3" t="s">
        <v>430</v>
      </c>
      <c r="G133" s="3">
        <v>3177.0</v>
      </c>
      <c r="H133" s="3" t="s">
        <v>257</v>
      </c>
      <c r="I133" s="3" t="s">
        <v>439</v>
      </c>
      <c r="J133" s="3" t="s">
        <v>432</v>
      </c>
      <c r="K133" s="3" t="s">
        <v>440</v>
      </c>
      <c r="L133" s="3" t="s">
        <v>22</v>
      </c>
    </row>
    <row r="134" ht="15.75" customHeight="1">
      <c r="A134" s="3" t="s">
        <v>14</v>
      </c>
      <c r="B134" s="3" t="s">
        <v>441</v>
      </c>
      <c r="C134" s="3" t="s">
        <v>16</v>
      </c>
      <c r="D134" s="3">
        <v>3787.0</v>
      </c>
      <c r="E134" s="3">
        <v>7.0</v>
      </c>
      <c r="F134" s="3" t="s">
        <v>442</v>
      </c>
      <c r="G134" s="3">
        <v>3182.0</v>
      </c>
      <c r="H134" s="3" t="s">
        <v>261</v>
      </c>
      <c r="I134" s="3" t="s">
        <v>443</v>
      </c>
      <c r="J134" s="3" t="s">
        <v>444</v>
      </c>
      <c r="K134" s="3" t="s">
        <v>445</v>
      </c>
      <c r="L134" s="3" t="s">
        <v>22</v>
      </c>
    </row>
    <row r="135" ht="15.75" customHeight="1">
      <c r="A135" s="3" t="s">
        <v>14</v>
      </c>
      <c r="B135" s="3" t="s">
        <v>441</v>
      </c>
      <c r="C135" s="3" t="s">
        <v>16</v>
      </c>
      <c r="D135" s="3">
        <v>3854.0</v>
      </c>
      <c r="E135" s="3">
        <v>3.0</v>
      </c>
      <c r="F135" s="3" t="s">
        <v>442</v>
      </c>
      <c r="G135" s="3">
        <v>3182.0</v>
      </c>
      <c r="H135" s="3" t="s">
        <v>261</v>
      </c>
      <c r="I135" s="3" t="s">
        <v>446</v>
      </c>
      <c r="J135" s="3" t="s">
        <v>444</v>
      </c>
      <c r="K135" s="3" t="s">
        <v>445</v>
      </c>
      <c r="L135" s="3" t="s">
        <v>22</v>
      </c>
    </row>
    <row r="136" ht="15.75" customHeight="1">
      <c r="A136" s="3" t="s">
        <v>14</v>
      </c>
      <c r="B136" s="3" t="s">
        <v>180</v>
      </c>
      <c r="C136" s="3" t="s">
        <v>16</v>
      </c>
      <c r="D136" s="3">
        <v>3869.0</v>
      </c>
      <c r="E136" s="3">
        <v>3.0</v>
      </c>
      <c r="F136" s="3" t="s">
        <v>442</v>
      </c>
      <c r="G136" s="3">
        <v>3182.0</v>
      </c>
      <c r="H136" s="3" t="s">
        <v>261</v>
      </c>
      <c r="I136" s="3" t="s">
        <v>447</v>
      </c>
      <c r="J136" s="3" t="s">
        <v>444</v>
      </c>
      <c r="K136" s="3" t="s">
        <v>448</v>
      </c>
      <c r="L136" s="3" t="s">
        <v>22</v>
      </c>
    </row>
    <row r="137" ht="15.75" customHeight="1">
      <c r="A137" s="3" t="s">
        <v>14</v>
      </c>
      <c r="B137" s="3" t="s">
        <v>183</v>
      </c>
      <c r="C137" s="3" t="s">
        <v>16</v>
      </c>
      <c r="D137" s="3">
        <v>3811.0</v>
      </c>
      <c r="E137" s="3">
        <v>17.0</v>
      </c>
      <c r="F137" s="3" t="s">
        <v>442</v>
      </c>
      <c r="G137" s="3">
        <v>3182.0</v>
      </c>
      <c r="H137" s="3" t="s">
        <v>261</v>
      </c>
      <c r="I137" s="3" t="s">
        <v>449</v>
      </c>
      <c r="J137" s="3" t="s">
        <v>444</v>
      </c>
      <c r="K137" s="3" t="s">
        <v>450</v>
      </c>
      <c r="L137" s="3" t="s">
        <v>22</v>
      </c>
    </row>
    <row r="138" ht="15.75" customHeight="1">
      <c r="A138" s="3" t="s">
        <v>14</v>
      </c>
      <c r="B138" s="3" t="s">
        <v>186</v>
      </c>
      <c r="C138" s="3" t="s">
        <v>16</v>
      </c>
      <c r="D138" s="3">
        <v>3392.0</v>
      </c>
      <c r="E138" s="3">
        <v>7.0</v>
      </c>
      <c r="F138" s="3" t="s">
        <v>442</v>
      </c>
      <c r="G138" s="3">
        <v>3182.0</v>
      </c>
      <c r="H138" s="3" t="s">
        <v>261</v>
      </c>
      <c r="I138" s="3" t="s">
        <v>451</v>
      </c>
      <c r="J138" s="3" t="s">
        <v>444</v>
      </c>
      <c r="K138" s="3" t="s">
        <v>452</v>
      </c>
      <c r="L138" s="3" t="s">
        <v>22</v>
      </c>
    </row>
    <row r="139" ht="15.75" customHeight="1">
      <c r="A139" s="3" t="s">
        <v>14</v>
      </c>
      <c r="B139" s="3" t="s">
        <v>116</v>
      </c>
      <c r="C139" s="3" t="s">
        <v>16</v>
      </c>
      <c r="D139" s="3">
        <v>3196.0</v>
      </c>
      <c r="E139" s="3">
        <v>5.0</v>
      </c>
      <c r="F139" s="3" t="s">
        <v>117</v>
      </c>
      <c r="G139" s="3">
        <v>3186.0</v>
      </c>
      <c r="H139" s="3" t="s">
        <v>453</v>
      </c>
      <c r="I139" s="3" t="s">
        <v>454</v>
      </c>
      <c r="J139" s="3" t="s">
        <v>455</v>
      </c>
      <c r="K139" s="3" t="s">
        <v>456</v>
      </c>
      <c r="L139" s="3" t="s">
        <v>22</v>
      </c>
    </row>
    <row r="140" ht="15.75" customHeight="1">
      <c r="A140" s="3" t="s">
        <v>14</v>
      </c>
      <c r="B140" s="3" t="s">
        <v>457</v>
      </c>
      <c r="C140" s="3" t="s">
        <v>16</v>
      </c>
      <c r="D140" s="3">
        <v>3678.0</v>
      </c>
      <c r="E140" s="3">
        <v>7.0</v>
      </c>
      <c r="F140" s="3" t="s">
        <v>458</v>
      </c>
      <c r="G140" s="3">
        <v>3189.0</v>
      </c>
      <c r="H140" s="3" t="s">
        <v>297</v>
      </c>
      <c r="I140" s="3" t="s">
        <v>459</v>
      </c>
      <c r="J140" s="3" t="s">
        <v>460</v>
      </c>
      <c r="K140" s="3" t="s">
        <v>461</v>
      </c>
      <c r="L140" s="3" t="s">
        <v>22</v>
      </c>
    </row>
    <row r="141" ht="15.75" customHeight="1">
      <c r="A141" s="3" t="s">
        <v>14</v>
      </c>
      <c r="B141" s="3" t="s">
        <v>457</v>
      </c>
      <c r="C141" s="3" t="s">
        <v>16</v>
      </c>
      <c r="D141" s="3">
        <v>3745.0</v>
      </c>
      <c r="E141" s="3">
        <v>3.0</v>
      </c>
      <c r="F141" s="3" t="s">
        <v>458</v>
      </c>
      <c r="G141" s="3">
        <v>3189.0</v>
      </c>
      <c r="H141" s="3" t="s">
        <v>297</v>
      </c>
      <c r="I141" s="3" t="s">
        <v>462</v>
      </c>
      <c r="J141" s="3" t="s">
        <v>460</v>
      </c>
      <c r="K141" s="3" t="s">
        <v>461</v>
      </c>
      <c r="L141" s="3" t="s">
        <v>22</v>
      </c>
    </row>
    <row r="142" ht="15.75" customHeight="1">
      <c r="A142" s="3" t="s">
        <v>14</v>
      </c>
      <c r="B142" s="3" t="s">
        <v>180</v>
      </c>
      <c r="C142" s="3" t="s">
        <v>16</v>
      </c>
      <c r="D142" s="3">
        <v>3760.0</v>
      </c>
      <c r="E142" s="3">
        <v>3.0</v>
      </c>
      <c r="F142" s="3" t="s">
        <v>458</v>
      </c>
      <c r="G142" s="3">
        <v>3189.0</v>
      </c>
      <c r="H142" s="3" t="s">
        <v>297</v>
      </c>
      <c r="I142" s="3" t="s">
        <v>463</v>
      </c>
      <c r="J142" s="3" t="s">
        <v>460</v>
      </c>
      <c r="K142" s="3" t="s">
        <v>464</v>
      </c>
      <c r="L142" s="3" t="s">
        <v>22</v>
      </c>
    </row>
    <row r="143" ht="15.75" customHeight="1">
      <c r="A143" s="3" t="s">
        <v>14</v>
      </c>
      <c r="B143" s="3" t="s">
        <v>183</v>
      </c>
      <c r="C143" s="3" t="s">
        <v>16</v>
      </c>
      <c r="D143" s="3">
        <v>3702.0</v>
      </c>
      <c r="E143" s="3">
        <v>17.0</v>
      </c>
      <c r="F143" s="3" t="s">
        <v>458</v>
      </c>
      <c r="G143" s="3">
        <v>3189.0</v>
      </c>
      <c r="H143" s="3" t="s">
        <v>297</v>
      </c>
      <c r="I143" s="3" t="s">
        <v>465</v>
      </c>
      <c r="J143" s="3" t="s">
        <v>460</v>
      </c>
      <c r="K143" s="3" t="s">
        <v>466</v>
      </c>
      <c r="L143" s="3" t="s">
        <v>22</v>
      </c>
    </row>
    <row r="144" ht="15.75" customHeight="1">
      <c r="A144" s="3" t="s">
        <v>14</v>
      </c>
      <c r="B144" s="3" t="s">
        <v>186</v>
      </c>
      <c r="C144" s="3" t="s">
        <v>16</v>
      </c>
      <c r="D144" s="3">
        <v>3399.0</v>
      </c>
      <c r="E144" s="3">
        <v>7.0</v>
      </c>
      <c r="F144" s="3" t="s">
        <v>458</v>
      </c>
      <c r="G144" s="3">
        <v>3189.0</v>
      </c>
      <c r="H144" s="3" t="s">
        <v>297</v>
      </c>
      <c r="I144" s="3" t="s">
        <v>467</v>
      </c>
      <c r="J144" s="3" t="s">
        <v>460</v>
      </c>
      <c r="K144" s="3" t="s">
        <v>468</v>
      </c>
      <c r="L144" s="3" t="s">
        <v>22</v>
      </c>
    </row>
    <row r="145" ht="15.75" customHeight="1">
      <c r="A145" s="3" t="s">
        <v>14</v>
      </c>
      <c r="B145" s="3" t="s">
        <v>469</v>
      </c>
      <c r="C145" s="3" t="s">
        <v>16</v>
      </c>
      <c r="D145" s="3">
        <v>3766.0</v>
      </c>
      <c r="E145" s="3">
        <v>7.0</v>
      </c>
      <c r="F145" s="3" t="s">
        <v>470</v>
      </c>
      <c r="G145" s="3">
        <v>3192.0</v>
      </c>
      <c r="H145" s="3" t="s">
        <v>293</v>
      </c>
      <c r="I145" s="3" t="s">
        <v>471</v>
      </c>
      <c r="J145" s="3" t="s">
        <v>472</v>
      </c>
      <c r="K145" s="3" t="s">
        <v>473</v>
      </c>
      <c r="L145" s="3" t="s">
        <v>22</v>
      </c>
    </row>
    <row r="146" ht="15.75" customHeight="1">
      <c r="A146" s="3" t="s">
        <v>14</v>
      </c>
      <c r="B146" s="3" t="s">
        <v>469</v>
      </c>
      <c r="C146" s="3" t="s">
        <v>16</v>
      </c>
      <c r="D146" s="3">
        <v>3833.0</v>
      </c>
      <c r="E146" s="3">
        <v>3.0</v>
      </c>
      <c r="F146" s="3" t="s">
        <v>470</v>
      </c>
      <c r="G146" s="3">
        <v>3192.0</v>
      </c>
      <c r="H146" s="3" t="s">
        <v>293</v>
      </c>
      <c r="I146" s="3" t="s">
        <v>474</v>
      </c>
      <c r="J146" s="3" t="s">
        <v>472</v>
      </c>
      <c r="K146" s="3" t="s">
        <v>473</v>
      </c>
      <c r="L146" s="3" t="s">
        <v>22</v>
      </c>
    </row>
    <row r="147" ht="15.75" customHeight="1">
      <c r="A147" s="3" t="s">
        <v>14</v>
      </c>
      <c r="B147" s="3" t="s">
        <v>180</v>
      </c>
      <c r="C147" s="3" t="s">
        <v>16</v>
      </c>
      <c r="D147" s="3">
        <v>3848.0</v>
      </c>
      <c r="E147" s="3">
        <v>3.0</v>
      </c>
      <c r="F147" s="3" t="s">
        <v>470</v>
      </c>
      <c r="G147" s="3">
        <v>3192.0</v>
      </c>
      <c r="H147" s="3" t="s">
        <v>293</v>
      </c>
      <c r="I147" s="3" t="s">
        <v>475</v>
      </c>
      <c r="J147" s="3" t="s">
        <v>472</v>
      </c>
      <c r="K147" s="3" t="s">
        <v>476</v>
      </c>
      <c r="L147" s="3" t="s">
        <v>22</v>
      </c>
    </row>
    <row r="148" ht="15.75" customHeight="1">
      <c r="A148" s="3" t="s">
        <v>14</v>
      </c>
      <c r="B148" s="3" t="s">
        <v>183</v>
      </c>
      <c r="C148" s="3" t="s">
        <v>16</v>
      </c>
      <c r="D148" s="3">
        <v>3790.0</v>
      </c>
      <c r="E148" s="3">
        <v>17.0</v>
      </c>
      <c r="F148" s="3" t="s">
        <v>470</v>
      </c>
      <c r="G148" s="3">
        <v>3192.0</v>
      </c>
      <c r="H148" s="3" t="s">
        <v>293</v>
      </c>
      <c r="I148" s="3" t="s">
        <v>477</v>
      </c>
      <c r="J148" s="3" t="s">
        <v>472</v>
      </c>
      <c r="K148" s="3" t="s">
        <v>478</v>
      </c>
      <c r="L148" s="3" t="s">
        <v>22</v>
      </c>
    </row>
    <row r="149" ht="15.75" customHeight="1">
      <c r="A149" s="3" t="s">
        <v>14</v>
      </c>
      <c r="B149" s="3" t="s">
        <v>186</v>
      </c>
      <c r="C149" s="3" t="s">
        <v>16</v>
      </c>
      <c r="D149" s="3">
        <v>3402.0</v>
      </c>
      <c r="E149" s="3">
        <v>7.0</v>
      </c>
      <c r="F149" s="3" t="s">
        <v>470</v>
      </c>
      <c r="G149" s="3">
        <v>3192.0</v>
      </c>
      <c r="H149" s="3" t="s">
        <v>293</v>
      </c>
      <c r="I149" s="3" t="s">
        <v>479</v>
      </c>
      <c r="J149" s="3" t="s">
        <v>472</v>
      </c>
      <c r="K149" s="3" t="s">
        <v>480</v>
      </c>
      <c r="L149" s="3" t="s">
        <v>22</v>
      </c>
    </row>
    <row r="150" ht="15.75" customHeight="1">
      <c r="A150" s="3" t="s">
        <v>14</v>
      </c>
      <c r="B150" s="3" t="s">
        <v>481</v>
      </c>
      <c r="C150" s="3" t="s">
        <v>16</v>
      </c>
      <c r="D150" s="3">
        <v>3846.0</v>
      </c>
      <c r="E150" s="3">
        <v>7.0</v>
      </c>
      <c r="F150" s="3" t="s">
        <v>482</v>
      </c>
      <c r="G150" s="3">
        <v>3197.0</v>
      </c>
      <c r="H150" s="3" t="s">
        <v>265</v>
      </c>
      <c r="I150" s="3" t="s">
        <v>483</v>
      </c>
      <c r="J150" s="3" t="s">
        <v>484</v>
      </c>
      <c r="K150" s="3" t="s">
        <v>485</v>
      </c>
      <c r="L150" s="3" t="s">
        <v>22</v>
      </c>
    </row>
    <row r="151" ht="15.75" customHeight="1">
      <c r="A151" s="3" t="s">
        <v>14</v>
      </c>
      <c r="B151" s="3" t="s">
        <v>481</v>
      </c>
      <c r="C151" s="3" t="s">
        <v>16</v>
      </c>
      <c r="D151" s="3">
        <v>3913.0</v>
      </c>
      <c r="E151" s="3">
        <v>3.0</v>
      </c>
      <c r="F151" s="3" t="s">
        <v>482</v>
      </c>
      <c r="G151" s="3">
        <v>3197.0</v>
      </c>
      <c r="H151" s="3" t="s">
        <v>265</v>
      </c>
      <c r="I151" s="3" t="s">
        <v>486</v>
      </c>
      <c r="J151" s="3" t="s">
        <v>484</v>
      </c>
      <c r="K151" s="3" t="s">
        <v>485</v>
      </c>
      <c r="L151" s="3" t="s">
        <v>22</v>
      </c>
    </row>
    <row r="152" ht="15.75" customHeight="1">
      <c r="A152" s="3" t="s">
        <v>14</v>
      </c>
      <c r="B152" s="3" t="s">
        <v>180</v>
      </c>
      <c r="C152" s="3" t="s">
        <v>16</v>
      </c>
      <c r="D152" s="3">
        <v>3928.0</v>
      </c>
      <c r="E152" s="3">
        <v>3.0</v>
      </c>
      <c r="F152" s="3" t="s">
        <v>482</v>
      </c>
      <c r="G152" s="3">
        <v>3197.0</v>
      </c>
      <c r="H152" s="3" t="s">
        <v>265</v>
      </c>
      <c r="I152" s="3" t="s">
        <v>487</v>
      </c>
      <c r="J152" s="3" t="s">
        <v>484</v>
      </c>
      <c r="K152" s="3" t="s">
        <v>488</v>
      </c>
      <c r="L152" s="3" t="s">
        <v>22</v>
      </c>
    </row>
    <row r="153" ht="15.75" customHeight="1">
      <c r="A153" s="3" t="s">
        <v>14</v>
      </c>
      <c r="B153" s="3" t="s">
        <v>183</v>
      </c>
      <c r="C153" s="3" t="s">
        <v>16</v>
      </c>
      <c r="D153" s="3">
        <v>3870.0</v>
      </c>
      <c r="E153" s="3">
        <v>17.0</v>
      </c>
      <c r="F153" s="3" t="s">
        <v>482</v>
      </c>
      <c r="G153" s="3">
        <v>3197.0</v>
      </c>
      <c r="H153" s="3" t="s">
        <v>265</v>
      </c>
      <c r="I153" s="3" t="s">
        <v>489</v>
      </c>
      <c r="J153" s="3" t="s">
        <v>484</v>
      </c>
      <c r="K153" s="3" t="s">
        <v>490</v>
      </c>
      <c r="L153" s="3" t="s">
        <v>22</v>
      </c>
    </row>
    <row r="154" ht="15.75" customHeight="1">
      <c r="A154" s="3" t="s">
        <v>14</v>
      </c>
      <c r="B154" s="3" t="s">
        <v>186</v>
      </c>
      <c r="C154" s="3" t="s">
        <v>16</v>
      </c>
      <c r="D154" s="3">
        <v>3407.0</v>
      </c>
      <c r="E154" s="3">
        <v>7.0</v>
      </c>
      <c r="F154" s="3" t="s">
        <v>482</v>
      </c>
      <c r="G154" s="3">
        <v>3197.0</v>
      </c>
      <c r="H154" s="3" t="s">
        <v>265</v>
      </c>
      <c r="I154" s="3" t="s">
        <v>491</v>
      </c>
      <c r="J154" s="3" t="s">
        <v>484</v>
      </c>
      <c r="K154" s="3" t="s">
        <v>492</v>
      </c>
      <c r="L154" s="3" t="s">
        <v>22</v>
      </c>
    </row>
    <row r="155" ht="15.75" customHeight="1">
      <c r="A155" s="3" t="s">
        <v>14</v>
      </c>
      <c r="B155" s="3" t="s">
        <v>116</v>
      </c>
      <c r="C155" s="3" t="s">
        <v>16</v>
      </c>
      <c r="D155" s="3">
        <v>3215.0</v>
      </c>
      <c r="E155" s="3">
        <v>5.0</v>
      </c>
      <c r="F155" s="3" t="s">
        <v>117</v>
      </c>
      <c r="G155" s="3">
        <v>3205.0</v>
      </c>
      <c r="H155" s="3" t="s">
        <v>493</v>
      </c>
      <c r="I155" s="3" t="s">
        <v>494</v>
      </c>
      <c r="J155" s="3" t="s">
        <v>495</v>
      </c>
      <c r="K155" s="3" t="s">
        <v>496</v>
      </c>
      <c r="L155" s="3" t="s">
        <v>22</v>
      </c>
    </row>
    <row r="156" ht="15.75" customHeight="1">
      <c r="A156" s="3" t="s">
        <v>14</v>
      </c>
      <c r="B156" s="3" t="s">
        <v>497</v>
      </c>
      <c r="C156" s="3" t="s">
        <v>16</v>
      </c>
      <c r="D156" s="3">
        <v>3912.0</v>
      </c>
      <c r="E156" s="3">
        <v>7.0</v>
      </c>
      <c r="F156" s="3" t="s">
        <v>498</v>
      </c>
      <c r="G156" s="3">
        <v>3209.0</v>
      </c>
      <c r="H156" s="3" t="s">
        <v>329</v>
      </c>
      <c r="I156" s="3" t="s">
        <v>499</v>
      </c>
      <c r="J156" s="3" t="s">
        <v>500</v>
      </c>
      <c r="K156" s="3" t="s">
        <v>501</v>
      </c>
      <c r="L156" s="3" t="s">
        <v>22</v>
      </c>
    </row>
    <row r="157" ht="15.75" customHeight="1">
      <c r="A157" s="3" t="s">
        <v>14</v>
      </c>
      <c r="B157" s="3" t="s">
        <v>497</v>
      </c>
      <c r="C157" s="3" t="s">
        <v>16</v>
      </c>
      <c r="D157" s="3">
        <v>3979.0</v>
      </c>
      <c r="E157" s="3">
        <v>3.0</v>
      </c>
      <c r="F157" s="3" t="s">
        <v>498</v>
      </c>
      <c r="G157" s="3">
        <v>3209.0</v>
      </c>
      <c r="H157" s="3" t="s">
        <v>329</v>
      </c>
      <c r="I157" s="3" t="s">
        <v>502</v>
      </c>
      <c r="J157" s="3" t="s">
        <v>500</v>
      </c>
      <c r="K157" s="3" t="s">
        <v>501</v>
      </c>
      <c r="L157" s="3" t="s">
        <v>22</v>
      </c>
    </row>
    <row r="158" ht="15.75" customHeight="1">
      <c r="A158" s="3" t="s">
        <v>14</v>
      </c>
      <c r="B158" s="3" t="s">
        <v>180</v>
      </c>
      <c r="C158" s="3" t="s">
        <v>16</v>
      </c>
      <c r="D158" s="3">
        <v>3994.0</v>
      </c>
      <c r="E158" s="3">
        <v>3.0</v>
      </c>
      <c r="F158" s="3" t="s">
        <v>498</v>
      </c>
      <c r="G158" s="3">
        <v>3209.0</v>
      </c>
      <c r="H158" s="3" t="s">
        <v>329</v>
      </c>
      <c r="I158" s="3" t="s">
        <v>503</v>
      </c>
      <c r="J158" s="3" t="s">
        <v>500</v>
      </c>
      <c r="K158" s="3" t="s">
        <v>504</v>
      </c>
      <c r="L158" s="3" t="s">
        <v>22</v>
      </c>
    </row>
    <row r="159" ht="15.75" customHeight="1">
      <c r="A159" s="3" t="s">
        <v>14</v>
      </c>
      <c r="B159" s="3" t="s">
        <v>183</v>
      </c>
      <c r="C159" s="3" t="s">
        <v>16</v>
      </c>
      <c r="D159" s="3">
        <v>3936.0</v>
      </c>
      <c r="E159" s="3">
        <v>17.0</v>
      </c>
      <c r="F159" s="3" t="s">
        <v>498</v>
      </c>
      <c r="G159" s="3">
        <v>3209.0</v>
      </c>
      <c r="H159" s="3" t="s">
        <v>329</v>
      </c>
      <c r="I159" s="3" t="s">
        <v>505</v>
      </c>
      <c r="J159" s="3" t="s">
        <v>500</v>
      </c>
      <c r="K159" s="3" t="s">
        <v>506</v>
      </c>
      <c r="L159" s="3" t="s">
        <v>22</v>
      </c>
    </row>
    <row r="160" ht="15.75" customHeight="1">
      <c r="A160" s="3" t="s">
        <v>14</v>
      </c>
      <c r="B160" s="3" t="s">
        <v>186</v>
      </c>
      <c r="C160" s="3" t="s">
        <v>16</v>
      </c>
      <c r="D160" s="3">
        <v>3419.0</v>
      </c>
      <c r="E160" s="3">
        <v>7.0</v>
      </c>
      <c r="F160" s="3" t="s">
        <v>498</v>
      </c>
      <c r="G160" s="3">
        <v>3209.0</v>
      </c>
      <c r="H160" s="3" t="s">
        <v>329</v>
      </c>
      <c r="I160" s="3" t="s">
        <v>507</v>
      </c>
      <c r="J160" s="3" t="s">
        <v>500</v>
      </c>
      <c r="K160" s="3" t="s">
        <v>508</v>
      </c>
      <c r="L160" s="3" t="s">
        <v>22</v>
      </c>
    </row>
    <row r="161" ht="15.75" customHeight="1">
      <c r="A161" s="3" t="s">
        <v>14</v>
      </c>
      <c r="B161" s="3" t="s">
        <v>509</v>
      </c>
      <c r="C161" s="3" t="s">
        <v>16</v>
      </c>
      <c r="D161" s="3">
        <v>3897.0</v>
      </c>
      <c r="E161" s="3">
        <v>7.0</v>
      </c>
      <c r="F161" s="3" t="s">
        <v>510</v>
      </c>
      <c r="G161" s="3">
        <v>3209.0</v>
      </c>
      <c r="H161" s="3" t="s">
        <v>333</v>
      </c>
      <c r="I161" s="3" t="s">
        <v>511</v>
      </c>
      <c r="J161" s="3" t="s">
        <v>512</v>
      </c>
      <c r="K161" s="3" t="s">
        <v>513</v>
      </c>
      <c r="L161" s="3" t="s">
        <v>22</v>
      </c>
    </row>
    <row r="162" ht="15.75" customHeight="1">
      <c r="A162" s="3" t="s">
        <v>14</v>
      </c>
      <c r="B162" s="3" t="s">
        <v>509</v>
      </c>
      <c r="C162" s="3" t="s">
        <v>16</v>
      </c>
      <c r="D162" s="3">
        <v>3964.0</v>
      </c>
      <c r="E162" s="3">
        <v>3.0</v>
      </c>
      <c r="F162" s="3" t="s">
        <v>510</v>
      </c>
      <c r="G162" s="3">
        <v>3209.0</v>
      </c>
      <c r="H162" s="3" t="s">
        <v>333</v>
      </c>
      <c r="I162" s="3" t="s">
        <v>514</v>
      </c>
      <c r="J162" s="3" t="s">
        <v>512</v>
      </c>
      <c r="K162" s="3" t="s">
        <v>513</v>
      </c>
      <c r="L162" s="3" t="s">
        <v>22</v>
      </c>
    </row>
    <row r="163" ht="15.75" customHeight="1">
      <c r="A163" s="3" t="s">
        <v>14</v>
      </c>
      <c r="B163" s="3" t="s">
        <v>180</v>
      </c>
      <c r="C163" s="3" t="s">
        <v>16</v>
      </c>
      <c r="D163" s="3">
        <v>3979.0</v>
      </c>
      <c r="E163" s="3">
        <v>3.0</v>
      </c>
      <c r="F163" s="3" t="s">
        <v>510</v>
      </c>
      <c r="G163" s="3">
        <v>3209.0</v>
      </c>
      <c r="H163" s="3" t="s">
        <v>333</v>
      </c>
      <c r="I163" s="3" t="s">
        <v>515</v>
      </c>
      <c r="J163" s="3" t="s">
        <v>512</v>
      </c>
      <c r="K163" s="3" t="s">
        <v>516</v>
      </c>
      <c r="L163" s="3" t="s">
        <v>22</v>
      </c>
    </row>
    <row r="164" ht="15.75" customHeight="1">
      <c r="A164" s="3" t="s">
        <v>14</v>
      </c>
      <c r="B164" s="3" t="s">
        <v>183</v>
      </c>
      <c r="C164" s="3" t="s">
        <v>16</v>
      </c>
      <c r="D164" s="3">
        <v>3921.0</v>
      </c>
      <c r="E164" s="3">
        <v>17.0</v>
      </c>
      <c r="F164" s="3" t="s">
        <v>510</v>
      </c>
      <c r="G164" s="3">
        <v>3209.0</v>
      </c>
      <c r="H164" s="3" t="s">
        <v>333</v>
      </c>
      <c r="I164" s="3" t="s">
        <v>517</v>
      </c>
      <c r="J164" s="3" t="s">
        <v>512</v>
      </c>
      <c r="K164" s="3" t="s">
        <v>518</v>
      </c>
      <c r="L164" s="3" t="s">
        <v>22</v>
      </c>
    </row>
    <row r="165" ht="15.75" customHeight="1">
      <c r="A165" s="3" t="s">
        <v>14</v>
      </c>
      <c r="B165" s="3" t="s">
        <v>186</v>
      </c>
      <c r="C165" s="3" t="s">
        <v>16</v>
      </c>
      <c r="D165" s="3">
        <v>3419.0</v>
      </c>
      <c r="E165" s="3">
        <v>7.0</v>
      </c>
      <c r="F165" s="3" t="s">
        <v>510</v>
      </c>
      <c r="G165" s="3">
        <v>3209.0</v>
      </c>
      <c r="H165" s="3" t="s">
        <v>333</v>
      </c>
      <c r="I165" s="3" t="s">
        <v>519</v>
      </c>
      <c r="J165" s="3" t="s">
        <v>512</v>
      </c>
      <c r="K165" s="3" t="s">
        <v>520</v>
      </c>
      <c r="L165" s="3" t="s">
        <v>22</v>
      </c>
    </row>
    <row r="166" ht="15.75" customHeight="1">
      <c r="A166" s="3" t="s">
        <v>14</v>
      </c>
      <c r="B166" s="3" t="s">
        <v>521</v>
      </c>
      <c r="C166" s="3" t="s">
        <v>16</v>
      </c>
      <c r="D166" s="3">
        <v>3914.0</v>
      </c>
      <c r="E166" s="3">
        <v>7.0</v>
      </c>
      <c r="F166" s="3" t="s">
        <v>522</v>
      </c>
      <c r="G166" s="3">
        <v>3212.0</v>
      </c>
      <c r="H166" s="3" t="s">
        <v>341</v>
      </c>
      <c r="I166" s="3" t="s">
        <v>523</v>
      </c>
      <c r="J166" s="3" t="s">
        <v>524</v>
      </c>
      <c r="K166" s="3" t="s">
        <v>525</v>
      </c>
      <c r="L166" s="3" t="s">
        <v>22</v>
      </c>
    </row>
    <row r="167" ht="15.75" customHeight="1">
      <c r="A167" s="3" t="s">
        <v>14</v>
      </c>
      <c r="B167" s="3" t="s">
        <v>521</v>
      </c>
      <c r="C167" s="3" t="s">
        <v>16</v>
      </c>
      <c r="D167" s="3">
        <v>3981.0</v>
      </c>
      <c r="E167" s="3">
        <v>3.0</v>
      </c>
      <c r="F167" s="3" t="s">
        <v>522</v>
      </c>
      <c r="G167" s="3">
        <v>3212.0</v>
      </c>
      <c r="H167" s="3" t="s">
        <v>341</v>
      </c>
      <c r="I167" s="3" t="s">
        <v>526</v>
      </c>
      <c r="J167" s="3" t="s">
        <v>524</v>
      </c>
      <c r="K167" s="3" t="s">
        <v>525</v>
      </c>
      <c r="L167" s="3" t="s">
        <v>22</v>
      </c>
    </row>
    <row r="168" ht="15.75" customHeight="1">
      <c r="A168" s="3" t="s">
        <v>14</v>
      </c>
      <c r="B168" s="3" t="s">
        <v>180</v>
      </c>
      <c r="C168" s="3" t="s">
        <v>16</v>
      </c>
      <c r="D168" s="3">
        <v>3996.0</v>
      </c>
      <c r="E168" s="3">
        <v>3.0</v>
      </c>
      <c r="F168" s="3" t="s">
        <v>522</v>
      </c>
      <c r="G168" s="3">
        <v>3212.0</v>
      </c>
      <c r="H168" s="3" t="s">
        <v>341</v>
      </c>
      <c r="I168" s="3" t="s">
        <v>527</v>
      </c>
      <c r="J168" s="3" t="s">
        <v>524</v>
      </c>
      <c r="K168" s="3" t="s">
        <v>528</v>
      </c>
      <c r="L168" s="3" t="s">
        <v>22</v>
      </c>
    </row>
    <row r="169" ht="15.75" customHeight="1">
      <c r="A169" s="3" t="s">
        <v>14</v>
      </c>
      <c r="B169" s="3" t="s">
        <v>183</v>
      </c>
      <c r="C169" s="3" t="s">
        <v>16</v>
      </c>
      <c r="D169" s="3">
        <v>3938.0</v>
      </c>
      <c r="E169" s="3">
        <v>17.0</v>
      </c>
      <c r="F169" s="3" t="s">
        <v>522</v>
      </c>
      <c r="G169" s="3">
        <v>3212.0</v>
      </c>
      <c r="H169" s="3" t="s">
        <v>341</v>
      </c>
      <c r="I169" s="3" t="s">
        <v>529</v>
      </c>
      <c r="J169" s="3" t="s">
        <v>524</v>
      </c>
      <c r="K169" s="3" t="s">
        <v>530</v>
      </c>
      <c r="L169" s="3" t="s">
        <v>22</v>
      </c>
    </row>
    <row r="170" ht="15.75" customHeight="1">
      <c r="A170" s="3" t="s">
        <v>14</v>
      </c>
      <c r="B170" s="3" t="s">
        <v>186</v>
      </c>
      <c r="C170" s="3" t="s">
        <v>16</v>
      </c>
      <c r="D170" s="3">
        <v>3422.0</v>
      </c>
      <c r="E170" s="3">
        <v>7.0</v>
      </c>
      <c r="F170" s="3" t="s">
        <v>522</v>
      </c>
      <c r="G170" s="3">
        <v>3212.0</v>
      </c>
      <c r="H170" s="3" t="s">
        <v>341</v>
      </c>
      <c r="I170" s="3" t="s">
        <v>531</v>
      </c>
      <c r="J170" s="3" t="s">
        <v>524</v>
      </c>
      <c r="K170" s="3" t="s">
        <v>532</v>
      </c>
      <c r="L170" s="3" t="s">
        <v>22</v>
      </c>
    </row>
    <row r="171" ht="15.75" customHeight="1">
      <c r="A171" s="3" t="s">
        <v>14</v>
      </c>
      <c r="B171" s="3" t="s">
        <v>116</v>
      </c>
      <c r="C171" s="3" t="s">
        <v>16</v>
      </c>
      <c r="D171" s="3">
        <v>3225.0</v>
      </c>
      <c r="E171" s="3">
        <v>5.0</v>
      </c>
      <c r="F171" s="3" t="s">
        <v>117</v>
      </c>
      <c r="G171" s="3">
        <v>3215.0</v>
      </c>
      <c r="H171" s="3" t="s">
        <v>533</v>
      </c>
      <c r="I171" s="3" t="s">
        <v>534</v>
      </c>
      <c r="J171" s="3" t="s">
        <v>535</v>
      </c>
      <c r="K171" s="3" t="s">
        <v>536</v>
      </c>
      <c r="L171" s="3" t="s">
        <v>22</v>
      </c>
    </row>
    <row r="172" ht="15.75" customHeight="1">
      <c r="A172" s="3" t="s">
        <v>14</v>
      </c>
      <c r="B172" s="3" t="s">
        <v>537</v>
      </c>
      <c r="C172" s="3" t="s">
        <v>16</v>
      </c>
      <c r="D172" s="3">
        <v>3723.0</v>
      </c>
      <c r="E172" s="3">
        <v>7.0</v>
      </c>
      <c r="F172" s="3" t="s">
        <v>538</v>
      </c>
      <c r="G172" s="3">
        <v>3217.0</v>
      </c>
      <c r="H172" s="3" t="s">
        <v>301</v>
      </c>
      <c r="I172" s="3" t="s">
        <v>539</v>
      </c>
      <c r="J172" s="3" t="s">
        <v>540</v>
      </c>
      <c r="K172" s="3" t="s">
        <v>541</v>
      </c>
      <c r="L172" s="3" t="s">
        <v>22</v>
      </c>
    </row>
    <row r="173" ht="15.75" customHeight="1">
      <c r="A173" s="3" t="s">
        <v>14</v>
      </c>
      <c r="B173" s="3" t="s">
        <v>537</v>
      </c>
      <c r="C173" s="3" t="s">
        <v>16</v>
      </c>
      <c r="D173" s="3">
        <v>3790.0</v>
      </c>
      <c r="E173" s="3">
        <v>3.0</v>
      </c>
      <c r="F173" s="3" t="s">
        <v>538</v>
      </c>
      <c r="G173" s="3">
        <v>3217.0</v>
      </c>
      <c r="H173" s="3" t="s">
        <v>301</v>
      </c>
      <c r="I173" s="3" t="s">
        <v>542</v>
      </c>
      <c r="J173" s="3" t="s">
        <v>540</v>
      </c>
      <c r="K173" s="3" t="s">
        <v>541</v>
      </c>
      <c r="L173" s="3" t="s">
        <v>22</v>
      </c>
    </row>
    <row r="174" ht="15.75" customHeight="1">
      <c r="A174" s="3" t="s">
        <v>14</v>
      </c>
      <c r="B174" s="3" t="s">
        <v>180</v>
      </c>
      <c r="C174" s="3" t="s">
        <v>16</v>
      </c>
      <c r="D174" s="3">
        <v>3805.0</v>
      </c>
      <c r="E174" s="3">
        <v>3.0</v>
      </c>
      <c r="F174" s="3" t="s">
        <v>538</v>
      </c>
      <c r="G174" s="3">
        <v>3217.0</v>
      </c>
      <c r="H174" s="3" t="s">
        <v>301</v>
      </c>
      <c r="I174" s="3" t="s">
        <v>543</v>
      </c>
      <c r="J174" s="3" t="s">
        <v>540</v>
      </c>
      <c r="K174" s="3" t="s">
        <v>544</v>
      </c>
      <c r="L174" s="3" t="s">
        <v>22</v>
      </c>
    </row>
    <row r="175" ht="15.75" customHeight="1">
      <c r="A175" s="3" t="s">
        <v>14</v>
      </c>
      <c r="B175" s="3" t="s">
        <v>183</v>
      </c>
      <c r="C175" s="3" t="s">
        <v>16</v>
      </c>
      <c r="D175" s="3">
        <v>3747.0</v>
      </c>
      <c r="E175" s="3">
        <v>17.0</v>
      </c>
      <c r="F175" s="3" t="s">
        <v>538</v>
      </c>
      <c r="G175" s="3">
        <v>3217.0</v>
      </c>
      <c r="H175" s="3" t="s">
        <v>301</v>
      </c>
      <c r="I175" s="3" t="s">
        <v>545</v>
      </c>
      <c r="J175" s="3" t="s">
        <v>540</v>
      </c>
      <c r="K175" s="3" t="s">
        <v>546</v>
      </c>
      <c r="L175" s="3" t="s">
        <v>22</v>
      </c>
    </row>
    <row r="176" ht="15.75" customHeight="1">
      <c r="A176" s="3" t="s">
        <v>14</v>
      </c>
      <c r="B176" s="3" t="s">
        <v>186</v>
      </c>
      <c r="C176" s="3" t="s">
        <v>16</v>
      </c>
      <c r="D176" s="3">
        <v>3427.0</v>
      </c>
      <c r="E176" s="3">
        <v>7.0</v>
      </c>
      <c r="F176" s="3" t="s">
        <v>538</v>
      </c>
      <c r="G176" s="3">
        <v>3217.0</v>
      </c>
      <c r="H176" s="3" t="s">
        <v>301</v>
      </c>
      <c r="I176" s="3" t="s">
        <v>547</v>
      </c>
      <c r="J176" s="3" t="s">
        <v>540</v>
      </c>
      <c r="K176" s="3" t="s">
        <v>548</v>
      </c>
      <c r="L176" s="3" t="s">
        <v>22</v>
      </c>
    </row>
    <row r="177" ht="15.75" customHeight="1">
      <c r="A177" s="3" t="s">
        <v>14</v>
      </c>
      <c r="B177" s="3" t="s">
        <v>549</v>
      </c>
      <c r="C177" s="3" t="s">
        <v>16</v>
      </c>
      <c r="D177" s="3">
        <v>3926.0</v>
      </c>
      <c r="E177" s="3">
        <v>7.0</v>
      </c>
      <c r="F177" s="3" t="s">
        <v>550</v>
      </c>
      <c r="G177" s="3">
        <v>3218.0</v>
      </c>
      <c r="H177" s="3" t="s">
        <v>337</v>
      </c>
      <c r="I177" s="3" t="s">
        <v>551</v>
      </c>
      <c r="J177" s="3" t="s">
        <v>552</v>
      </c>
      <c r="K177" s="3" t="s">
        <v>553</v>
      </c>
      <c r="L177" s="3" t="s">
        <v>22</v>
      </c>
    </row>
    <row r="178" ht="15.75" customHeight="1">
      <c r="A178" s="3" t="s">
        <v>14</v>
      </c>
      <c r="B178" s="3" t="s">
        <v>549</v>
      </c>
      <c r="C178" s="3" t="s">
        <v>16</v>
      </c>
      <c r="D178" s="3">
        <v>3993.0</v>
      </c>
      <c r="E178" s="3">
        <v>3.0</v>
      </c>
      <c r="F178" s="3" t="s">
        <v>550</v>
      </c>
      <c r="G178" s="3">
        <v>3218.0</v>
      </c>
      <c r="H178" s="3" t="s">
        <v>337</v>
      </c>
      <c r="I178" s="3" t="s">
        <v>554</v>
      </c>
      <c r="J178" s="3" t="s">
        <v>552</v>
      </c>
      <c r="K178" s="3" t="s">
        <v>553</v>
      </c>
      <c r="L178" s="3" t="s">
        <v>22</v>
      </c>
    </row>
    <row r="179" ht="15.75" customHeight="1">
      <c r="A179" s="3" t="s">
        <v>14</v>
      </c>
      <c r="B179" s="3" t="s">
        <v>180</v>
      </c>
      <c r="C179" s="3" t="s">
        <v>16</v>
      </c>
      <c r="D179" s="3">
        <v>4008.0</v>
      </c>
      <c r="E179" s="3">
        <v>3.0</v>
      </c>
      <c r="F179" s="3" t="s">
        <v>550</v>
      </c>
      <c r="G179" s="3">
        <v>3218.0</v>
      </c>
      <c r="H179" s="3" t="s">
        <v>337</v>
      </c>
      <c r="I179" s="3" t="s">
        <v>555</v>
      </c>
      <c r="J179" s="3" t="s">
        <v>552</v>
      </c>
      <c r="K179" s="3" t="s">
        <v>556</v>
      </c>
      <c r="L179" s="3" t="s">
        <v>22</v>
      </c>
    </row>
    <row r="180" ht="15.75" customHeight="1">
      <c r="A180" s="3" t="s">
        <v>14</v>
      </c>
      <c r="B180" s="3" t="s">
        <v>183</v>
      </c>
      <c r="C180" s="3" t="s">
        <v>16</v>
      </c>
      <c r="D180" s="3">
        <v>3950.0</v>
      </c>
      <c r="E180" s="3">
        <v>17.0</v>
      </c>
      <c r="F180" s="3" t="s">
        <v>550</v>
      </c>
      <c r="G180" s="3">
        <v>3218.0</v>
      </c>
      <c r="H180" s="3" t="s">
        <v>337</v>
      </c>
      <c r="I180" s="3" t="s">
        <v>557</v>
      </c>
      <c r="J180" s="3" t="s">
        <v>552</v>
      </c>
      <c r="K180" s="3" t="s">
        <v>558</v>
      </c>
      <c r="L180" s="3" t="s">
        <v>22</v>
      </c>
    </row>
    <row r="181" ht="15.75" customHeight="1">
      <c r="A181" s="3" t="s">
        <v>14</v>
      </c>
      <c r="B181" s="3" t="s">
        <v>186</v>
      </c>
      <c r="C181" s="3" t="s">
        <v>16</v>
      </c>
      <c r="D181" s="3">
        <v>3428.0</v>
      </c>
      <c r="E181" s="3">
        <v>7.0</v>
      </c>
      <c r="F181" s="3" t="s">
        <v>550</v>
      </c>
      <c r="G181" s="3">
        <v>3218.0</v>
      </c>
      <c r="H181" s="3" t="s">
        <v>337</v>
      </c>
      <c r="I181" s="3" t="s">
        <v>559</v>
      </c>
      <c r="J181" s="3" t="s">
        <v>552</v>
      </c>
      <c r="K181" s="3" t="s">
        <v>560</v>
      </c>
      <c r="L181" s="3" t="s">
        <v>22</v>
      </c>
    </row>
    <row r="182" ht="15.75" customHeight="1">
      <c r="A182" s="3" t="s">
        <v>14</v>
      </c>
      <c r="B182" s="3" t="s">
        <v>561</v>
      </c>
      <c r="C182" s="3" t="s">
        <v>16</v>
      </c>
      <c r="D182" s="3">
        <v>3857.0</v>
      </c>
      <c r="E182" s="3">
        <v>7.0</v>
      </c>
      <c r="F182" s="3" t="s">
        <v>562</v>
      </c>
      <c r="G182" s="3">
        <v>3221.0</v>
      </c>
      <c r="H182" s="3" t="s">
        <v>345</v>
      </c>
      <c r="I182" s="3" t="s">
        <v>563</v>
      </c>
      <c r="J182" s="3" t="s">
        <v>564</v>
      </c>
      <c r="K182" s="3" t="s">
        <v>565</v>
      </c>
      <c r="L182" s="3" t="s">
        <v>22</v>
      </c>
    </row>
    <row r="183" ht="15.75" customHeight="1">
      <c r="A183" s="3" t="s">
        <v>14</v>
      </c>
      <c r="B183" s="3" t="s">
        <v>561</v>
      </c>
      <c r="C183" s="3" t="s">
        <v>16</v>
      </c>
      <c r="D183" s="3">
        <v>3924.0</v>
      </c>
      <c r="E183" s="3">
        <v>3.0</v>
      </c>
      <c r="F183" s="3" t="s">
        <v>562</v>
      </c>
      <c r="G183" s="3">
        <v>3221.0</v>
      </c>
      <c r="H183" s="3" t="s">
        <v>345</v>
      </c>
      <c r="I183" s="3" t="s">
        <v>566</v>
      </c>
      <c r="J183" s="3" t="s">
        <v>564</v>
      </c>
      <c r="K183" s="3" t="s">
        <v>565</v>
      </c>
      <c r="L183" s="3" t="s">
        <v>22</v>
      </c>
    </row>
    <row r="184" ht="15.75" customHeight="1">
      <c r="A184" s="3" t="s">
        <v>14</v>
      </c>
      <c r="B184" s="3" t="s">
        <v>180</v>
      </c>
      <c r="C184" s="3" t="s">
        <v>16</v>
      </c>
      <c r="D184" s="3">
        <v>3939.0</v>
      </c>
      <c r="E184" s="3">
        <v>3.0</v>
      </c>
      <c r="F184" s="3" t="s">
        <v>562</v>
      </c>
      <c r="G184" s="3">
        <v>3221.0</v>
      </c>
      <c r="H184" s="3" t="s">
        <v>345</v>
      </c>
      <c r="I184" s="3" t="s">
        <v>567</v>
      </c>
      <c r="J184" s="3" t="s">
        <v>564</v>
      </c>
      <c r="K184" s="3" t="s">
        <v>568</v>
      </c>
      <c r="L184" s="3" t="s">
        <v>22</v>
      </c>
    </row>
    <row r="185" ht="15.75" customHeight="1">
      <c r="A185" s="3" t="s">
        <v>14</v>
      </c>
      <c r="B185" s="3" t="s">
        <v>183</v>
      </c>
      <c r="C185" s="3" t="s">
        <v>16</v>
      </c>
      <c r="D185" s="3">
        <v>3881.0</v>
      </c>
      <c r="E185" s="3">
        <v>17.0</v>
      </c>
      <c r="F185" s="3" t="s">
        <v>562</v>
      </c>
      <c r="G185" s="3">
        <v>3221.0</v>
      </c>
      <c r="H185" s="3" t="s">
        <v>345</v>
      </c>
      <c r="I185" s="3" t="s">
        <v>569</v>
      </c>
      <c r="J185" s="3" t="s">
        <v>564</v>
      </c>
      <c r="K185" s="3" t="s">
        <v>570</v>
      </c>
      <c r="L185" s="3" t="s">
        <v>22</v>
      </c>
    </row>
    <row r="186" ht="15.75" customHeight="1">
      <c r="A186" s="3" t="s">
        <v>14</v>
      </c>
      <c r="B186" s="3" t="s">
        <v>186</v>
      </c>
      <c r="C186" s="3" t="s">
        <v>16</v>
      </c>
      <c r="D186" s="3">
        <v>3431.0</v>
      </c>
      <c r="E186" s="3">
        <v>7.0</v>
      </c>
      <c r="F186" s="3" t="s">
        <v>562</v>
      </c>
      <c r="G186" s="3">
        <v>3221.0</v>
      </c>
      <c r="H186" s="3" t="s">
        <v>345</v>
      </c>
      <c r="I186" s="3" t="s">
        <v>571</v>
      </c>
      <c r="J186" s="3" t="s">
        <v>564</v>
      </c>
      <c r="K186" s="3" t="s">
        <v>572</v>
      </c>
      <c r="L186" s="3" t="s">
        <v>22</v>
      </c>
    </row>
    <row r="187" ht="15.75" customHeight="1">
      <c r="A187" s="3" t="s">
        <v>14</v>
      </c>
      <c r="B187" s="3" t="s">
        <v>116</v>
      </c>
      <c r="C187" s="3" t="s">
        <v>16</v>
      </c>
      <c r="D187" s="3">
        <v>3244.0</v>
      </c>
      <c r="E187" s="3">
        <v>5.0</v>
      </c>
      <c r="F187" s="3" t="s">
        <v>117</v>
      </c>
      <c r="G187" s="3">
        <v>3234.0</v>
      </c>
      <c r="H187" s="3" t="s">
        <v>573</v>
      </c>
      <c r="I187" s="3" t="s">
        <v>574</v>
      </c>
      <c r="J187" s="3" t="s">
        <v>575</v>
      </c>
      <c r="K187" s="3" t="s">
        <v>576</v>
      </c>
      <c r="L187" s="3" t="s">
        <v>22</v>
      </c>
    </row>
    <row r="188" ht="15.75" customHeight="1">
      <c r="A188" s="3" t="s">
        <v>14</v>
      </c>
      <c r="B188" s="3" t="s">
        <v>577</v>
      </c>
      <c r="C188" s="3" t="s">
        <v>16</v>
      </c>
      <c r="D188" s="3">
        <v>3992.0</v>
      </c>
      <c r="E188" s="3">
        <v>7.0</v>
      </c>
      <c r="F188" s="3" t="s">
        <v>578</v>
      </c>
      <c r="G188" s="3">
        <v>3235.0</v>
      </c>
      <c r="H188" s="3" t="s">
        <v>377</v>
      </c>
      <c r="I188" s="3" t="s">
        <v>579</v>
      </c>
      <c r="J188" s="3" t="s">
        <v>580</v>
      </c>
      <c r="K188" s="3" t="s">
        <v>581</v>
      </c>
      <c r="L188" s="3" t="s">
        <v>22</v>
      </c>
    </row>
    <row r="189" ht="15.75" customHeight="1">
      <c r="A189" s="3" t="s">
        <v>14</v>
      </c>
      <c r="B189" s="3" t="s">
        <v>577</v>
      </c>
      <c r="C189" s="3" t="s">
        <v>16</v>
      </c>
      <c r="D189" s="3">
        <v>4059.0</v>
      </c>
      <c r="E189" s="3">
        <v>3.0</v>
      </c>
      <c r="F189" s="3" t="s">
        <v>578</v>
      </c>
      <c r="G189" s="3">
        <v>3235.0</v>
      </c>
      <c r="H189" s="3" t="s">
        <v>377</v>
      </c>
      <c r="I189" s="3" t="s">
        <v>582</v>
      </c>
      <c r="J189" s="3" t="s">
        <v>580</v>
      </c>
      <c r="K189" s="3" t="s">
        <v>581</v>
      </c>
      <c r="L189" s="3" t="s">
        <v>22</v>
      </c>
    </row>
    <row r="190" ht="15.75" customHeight="1">
      <c r="A190" s="3" t="s">
        <v>14</v>
      </c>
      <c r="B190" s="3" t="s">
        <v>180</v>
      </c>
      <c r="C190" s="3" t="s">
        <v>16</v>
      </c>
      <c r="D190" s="3">
        <v>4074.0</v>
      </c>
      <c r="E190" s="3">
        <v>3.0</v>
      </c>
      <c r="F190" s="3" t="s">
        <v>578</v>
      </c>
      <c r="G190" s="3">
        <v>3235.0</v>
      </c>
      <c r="H190" s="3" t="s">
        <v>377</v>
      </c>
      <c r="I190" s="3" t="s">
        <v>583</v>
      </c>
      <c r="J190" s="3" t="s">
        <v>580</v>
      </c>
      <c r="K190" s="3" t="s">
        <v>584</v>
      </c>
      <c r="L190" s="3" t="s">
        <v>22</v>
      </c>
    </row>
    <row r="191" ht="15.75" customHeight="1">
      <c r="A191" s="3" t="s">
        <v>14</v>
      </c>
      <c r="B191" s="3" t="s">
        <v>183</v>
      </c>
      <c r="C191" s="3" t="s">
        <v>16</v>
      </c>
      <c r="D191" s="3">
        <v>4016.0</v>
      </c>
      <c r="E191" s="3">
        <v>17.0</v>
      </c>
      <c r="F191" s="3" t="s">
        <v>578</v>
      </c>
      <c r="G191" s="3">
        <v>3235.0</v>
      </c>
      <c r="H191" s="3" t="s">
        <v>377</v>
      </c>
      <c r="I191" s="3" t="s">
        <v>585</v>
      </c>
      <c r="J191" s="3" t="s">
        <v>580</v>
      </c>
      <c r="K191" s="3" t="s">
        <v>586</v>
      </c>
      <c r="L191" s="3" t="s">
        <v>22</v>
      </c>
    </row>
    <row r="192" ht="15.75" customHeight="1">
      <c r="A192" s="3" t="s">
        <v>14</v>
      </c>
      <c r="B192" s="3" t="s">
        <v>186</v>
      </c>
      <c r="C192" s="3" t="s">
        <v>16</v>
      </c>
      <c r="D192" s="3">
        <v>3445.0</v>
      </c>
      <c r="E192" s="3">
        <v>7.0</v>
      </c>
      <c r="F192" s="3" t="s">
        <v>578</v>
      </c>
      <c r="G192" s="3">
        <v>3235.0</v>
      </c>
      <c r="H192" s="3" t="s">
        <v>377</v>
      </c>
      <c r="I192" s="3" t="s">
        <v>587</v>
      </c>
      <c r="J192" s="3" t="s">
        <v>580</v>
      </c>
      <c r="K192" s="3" t="s">
        <v>588</v>
      </c>
      <c r="L192" s="3" t="s">
        <v>22</v>
      </c>
    </row>
    <row r="193" ht="15.75" customHeight="1">
      <c r="A193" s="3" t="s">
        <v>14</v>
      </c>
      <c r="B193" s="3" t="s">
        <v>116</v>
      </c>
      <c r="C193" s="3" t="s">
        <v>16</v>
      </c>
      <c r="D193" s="3">
        <v>3250.0</v>
      </c>
      <c r="E193" s="3">
        <v>5.0</v>
      </c>
      <c r="F193" s="3" t="s">
        <v>117</v>
      </c>
      <c r="G193" s="3">
        <v>3240.0</v>
      </c>
      <c r="H193" s="3" t="s">
        <v>589</v>
      </c>
      <c r="I193" s="3" t="s">
        <v>590</v>
      </c>
      <c r="J193" s="3" t="s">
        <v>591</v>
      </c>
      <c r="K193" s="3" t="s">
        <v>592</v>
      </c>
      <c r="L193" s="3" t="s">
        <v>22</v>
      </c>
    </row>
    <row r="194" ht="15.75" customHeight="1">
      <c r="A194" s="3" t="s">
        <v>14</v>
      </c>
      <c r="B194" s="3" t="s">
        <v>593</v>
      </c>
      <c r="C194" s="3" t="s">
        <v>16</v>
      </c>
      <c r="D194" s="3">
        <v>3906.0</v>
      </c>
      <c r="E194" s="3">
        <v>7.0</v>
      </c>
      <c r="F194" s="3" t="s">
        <v>594</v>
      </c>
      <c r="G194" s="3">
        <v>3242.0</v>
      </c>
      <c r="H194" s="3" t="s">
        <v>349</v>
      </c>
      <c r="I194" s="3" t="s">
        <v>595</v>
      </c>
      <c r="J194" s="3" t="s">
        <v>596</v>
      </c>
      <c r="K194" s="3" t="s">
        <v>597</v>
      </c>
      <c r="L194" s="3" t="s">
        <v>22</v>
      </c>
    </row>
    <row r="195" ht="15.75" customHeight="1">
      <c r="A195" s="3" t="s">
        <v>14</v>
      </c>
      <c r="B195" s="3" t="s">
        <v>593</v>
      </c>
      <c r="C195" s="3" t="s">
        <v>16</v>
      </c>
      <c r="D195" s="3">
        <v>3973.0</v>
      </c>
      <c r="E195" s="3">
        <v>3.0</v>
      </c>
      <c r="F195" s="3" t="s">
        <v>594</v>
      </c>
      <c r="G195" s="3">
        <v>3242.0</v>
      </c>
      <c r="H195" s="3" t="s">
        <v>349</v>
      </c>
      <c r="I195" s="3" t="s">
        <v>598</v>
      </c>
      <c r="J195" s="3" t="s">
        <v>596</v>
      </c>
      <c r="K195" s="3" t="s">
        <v>597</v>
      </c>
      <c r="L195" s="3" t="s">
        <v>22</v>
      </c>
    </row>
    <row r="196" ht="15.75" customHeight="1">
      <c r="A196" s="3" t="s">
        <v>14</v>
      </c>
      <c r="B196" s="3" t="s">
        <v>180</v>
      </c>
      <c r="C196" s="3" t="s">
        <v>16</v>
      </c>
      <c r="D196" s="3">
        <v>3988.0</v>
      </c>
      <c r="E196" s="3">
        <v>3.0</v>
      </c>
      <c r="F196" s="3" t="s">
        <v>594</v>
      </c>
      <c r="G196" s="3">
        <v>3242.0</v>
      </c>
      <c r="H196" s="3" t="s">
        <v>349</v>
      </c>
      <c r="I196" s="3" t="s">
        <v>599</v>
      </c>
      <c r="J196" s="3" t="s">
        <v>596</v>
      </c>
      <c r="K196" s="3" t="s">
        <v>600</v>
      </c>
      <c r="L196" s="3" t="s">
        <v>22</v>
      </c>
    </row>
    <row r="197" ht="15.75" customHeight="1">
      <c r="A197" s="3" t="s">
        <v>14</v>
      </c>
      <c r="B197" s="3" t="s">
        <v>183</v>
      </c>
      <c r="C197" s="3" t="s">
        <v>16</v>
      </c>
      <c r="D197" s="3">
        <v>3930.0</v>
      </c>
      <c r="E197" s="3">
        <v>17.0</v>
      </c>
      <c r="F197" s="3" t="s">
        <v>594</v>
      </c>
      <c r="G197" s="3">
        <v>3242.0</v>
      </c>
      <c r="H197" s="3" t="s">
        <v>349</v>
      </c>
      <c r="I197" s="3" t="s">
        <v>601</v>
      </c>
      <c r="J197" s="3" t="s">
        <v>596</v>
      </c>
      <c r="K197" s="3" t="s">
        <v>602</v>
      </c>
      <c r="L197" s="3" t="s">
        <v>22</v>
      </c>
    </row>
    <row r="198" ht="15.75" customHeight="1">
      <c r="A198" s="3" t="s">
        <v>14</v>
      </c>
      <c r="B198" s="3" t="s">
        <v>186</v>
      </c>
      <c r="C198" s="3" t="s">
        <v>16</v>
      </c>
      <c r="D198" s="3">
        <v>3452.0</v>
      </c>
      <c r="E198" s="3">
        <v>7.0</v>
      </c>
      <c r="F198" s="3" t="s">
        <v>594</v>
      </c>
      <c r="G198" s="3">
        <v>3242.0</v>
      </c>
      <c r="H198" s="3" t="s">
        <v>349</v>
      </c>
      <c r="I198" s="3" t="s">
        <v>603</v>
      </c>
      <c r="J198" s="3" t="s">
        <v>596</v>
      </c>
      <c r="K198" s="3" t="s">
        <v>604</v>
      </c>
      <c r="L198" s="3" t="s">
        <v>22</v>
      </c>
    </row>
    <row r="199" ht="15.75" customHeight="1">
      <c r="A199" s="3" t="s">
        <v>14</v>
      </c>
      <c r="B199" s="3" t="s">
        <v>605</v>
      </c>
      <c r="C199" s="3" t="s">
        <v>16</v>
      </c>
      <c r="D199" s="3">
        <v>4012.0</v>
      </c>
      <c r="E199" s="3">
        <v>7.0</v>
      </c>
      <c r="F199" s="3" t="s">
        <v>606</v>
      </c>
      <c r="G199" s="3">
        <v>3265.0</v>
      </c>
      <c r="H199" s="3" t="s">
        <v>453</v>
      </c>
      <c r="I199" s="3" t="s">
        <v>607</v>
      </c>
      <c r="J199" s="3" t="s">
        <v>608</v>
      </c>
      <c r="K199" s="3" t="s">
        <v>609</v>
      </c>
      <c r="L199" s="3" t="s">
        <v>22</v>
      </c>
    </row>
    <row r="200" ht="15.75" customHeight="1">
      <c r="A200" s="3" t="s">
        <v>14</v>
      </c>
      <c r="B200" s="3" t="s">
        <v>605</v>
      </c>
      <c r="C200" s="3" t="s">
        <v>16</v>
      </c>
      <c r="D200" s="3">
        <v>4079.0</v>
      </c>
      <c r="E200" s="3">
        <v>3.0</v>
      </c>
      <c r="F200" s="3" t="s">
        <v>606</v>
      </c>
      <c r="G200" s="3">
        <v>3265.0</v>
      </c>
      <c r="H200" s="3" t="s">
        <v>453</v>
      </c>
      <c r="I200" s="3" t="s">
        <v>610</v>
      </c>
      <c r="J200" s="3" t="s">
        <v>608</v>
      </c>
      <c r="K200" s="3" t="s">
        <v>609</v>
      </c>
      <c r="L200" s="3" t="s">
        <v>22</v>
      </c>
    </row>
    <row r="201" ht="15.75" customHeight="1">
      <c r="A201" s="3" t="s">
        <v>14</v>
      </c>
      <c r="B201" s="3" t="s">
        <v>180</v>
      </c>
      <c r="C201" s="3" t="s">
        <v>16</v>
      </c>
      <c r="D201" s="3">
        <v>4094.0</v>
      </c>
      <c r="E201" s="3">
        <v>3.0</v>
      </c>
      <c r="F201" s="3" t="s">
        <v>606</v>
      </c>
      <c r="G201" s="3">
        <v>3265.0</v>
      </c>
      <c r="H201" s="3" t="s">
        <v>453</v>
      </c>
      <c r="I201" s="3" t="s">
        <v>611</v>
      </c>
      <c r="J201" s="3" t="s">
        <v>608</v>
      </c>
      <c r="K201" s="3" t="s">
        <v>612</v>
      </c>
      <c r="L201" s="3" t="s">
        <v>22</v>
      </c>
    </row>
    <row r="202" ht="15.75" customHeight="1">
      <c r="A202" s="3" t="s">
        <v>14</v>
      </c>
      <c r="B202" s="3" t="s">
        <v>183</v>
      </c>
      <c r="C202" s="3" t="s">
        <v>16</v>
      </c>
      <c r="D202" s="3">
        <v>4036.0</v>
      </c>
      <c r="E202" s="3">
        <v>17.0</v>
      </c>
      <c r="F202" s="3" t="s">
        <v>606</v>
      </c>
      <c r="G202" s="3">
        <v>3265.0</v>
      </c>
      <c r="H202" s="3" t="s">
        <v>453</v>
      </c>
      <c r="I202" s="3" t="s">
        <v>613</v>
      </c>
      <c r="J202" s="3" t="s">
        <v>608</v>
      </c>
      <c r="K202" s="3" t="s">
        <v>614</v>
      </c>
      <c r="L202" s="3" t="s">
        <v>22</v>
      </c>
    </row>
    <row r="203" ht="15.75" customHeight="1">
      <c r="A203" s="3" t="s">
        <v>14</v>
      </c>
      <c r="B203" s="3" t="s">
        <v>186</v>
      </c>
      <c r="C203" s="3" t="s">
        <v>16</v>
      </c>
      <c r="D203" s="3">
        <v>3475.0</v>
      </c>
      <c r="E203" s="3">
        <v>7.0</v>
      </c>
      <c r="F203" s="3" t="s">
        <v>606</v>
      </c>
      <c r="G203" s="3">
        <v>3265.0</v>
      </c>
      <c r="H203" s="3" t="s">
        <v>453</v>
      </c>
      <c r="I203" s="3" t="s">
        <v>615</v>
      </c>
      <c r="J203" s="3" t="s">
        <v>608</v>
      </c>
      <c r="K203" s="3" t="s">
        <v>616</v>
      </c>
      <c r="L203" s="3" t="s">
        <v>22</v>
      </c>
    </row>
    <row r="204" ht="15.75" customHeight="1">
      <c r="A204" s="3" t="s">
        <v>14</v>
      </c>
      <c r="B204" s="3" t="s">
        <v>116</v>
      </c>
      <c r="C204" s="3" t="s">
        <v>16</v>
      </c>
      <c r="D204" s="3">
        <v>3278.0</v>
      </c>
      <c r="E204" s="3">
        <v>5.0</v>
      </c>
      <c r="F204" s="3" t="s">
        <v>117</v>
      </c>
      <c r="G204" s="3">
        <v>3268.0</v>
      </c>
      <c r="H204" s="3" t="s">
        <v>617</v>
      </c>
      <c r="I204" s="3" t="s">
        <v>618</v>
      </c>
      <c r="J204" s="3" t="s">
        <v>619</v>
      </c>
      <c r="K204" s="3" t="s">
        <v>620</v>
      </c>
      <c r="L204" s="3" t="s">
        <v>22</v>
      </c>
    </row>
    <row r="205" ht="15.75" customHeight="1">
      <c r="A205" s="3" t="s">
        <v>14</v>
      </c>
      <c r="B205" s="3" t="s">
        <v>621</v>
      </c>
      <c r="C205" s="3" t="s">
        <v>16</v>
      </c>
      <c r="D205" s="3">
        <v>4133.0</v>
      </c>
      <c r="E205" s="3">
        <v>7.0</v>
      </c>
      <c r="F205" s="3" t="s">
        <v>622</v>
      </c>
      <c r="G205" s="3">
        <v>3284.0</v>
      </c>
      <c r="H205" s="3" t="s">
        <v>493</v>
      </c>
      <c r="I205" s="3" t="s">
        <v>623</v>
      </c>
      <c r="J205" s="3" t="s">
        <v>624</v>
      </c>
      <c r="K205" s="3" t="s">
        <v>625</v>
      </c>
      <c r="L205" s="3" t="s">
        <v>22</v>
      </c>
    </row>
    <row r="206" ht="15.75" customHeight="1">
      <c r="A206" s="3" t="s">
        <v>14</v>
      </c>
      <c r="B206" s="3" t="s">
        <v>621</v>
      </c>
      <c r="C206" s="3" t="s">
        <v>16</v>
      </c>
      <c r="D206" s="3">
        <v>4200.0</v>
      </c>
      <c r="E206" s="3">
        <v>3.0</v>
      </c>
      <c r="F206" s="3" t="s">
        <v>622</v>
      </c>
      <c r="G206" s="3">
        <v>3284.0</v>
      </c>
      <c r="H206" s="3" t="s">
        <v>493</v>
      </c>
      <c r="I206" s="3" t="s">
        <v>626</v>
      </c>
      <c r="J206" s="3" t="s">
        <v>624</v>
      </c>
      <c r="K206" s="3" t="s">
        <v>625</v>
      </c>
      <c r="L206" s="3" t="s">
        <v>22</v>
      </c>
    </row>
    <row r="207" ht="15.75" customHeight="1">
      <c r="A207" s="3" t="s">
        <v>14</v>
      </c>
      <c r="B207" s="3" t="s">
        <v>180</v>
      </c>
      <c r="C207" s="3" t="s">
        <v>16</v>
      </c>
      <c r="D207" s="3">
        <v>4215.0</v>
      </c>
      <c r="E207" s="3">
        <v>3.0</v>
      </c>
      <c r="F207" s="3" t="s">
        <v>622</v>
      </c>
      <c r="G207" s="3">
        <v>3284.0</v>
      </c>
      <c r="H207" s="3" t="s">
        <v>493</v>
      </c>
      <c r="I207" s="3" t="s">
        <v>627</v>
      </c>
      <c r="J207" s="3" t="s">
        <v>624</v>
      </c>
      <c r="K207" s="3" t="s">
        <v>628</v>
      </c>
      <c r="L207" s="3" t="s">
        <v>22</v>
      </c>
    </row>
    <row r="208" ht="15.75" customHeight="1">
      <c r="A208" s="3" t="s">
        <v>14</v>
      </c>
      <c r="B208" s="3" t="s">
        <v>183</v>
      </c>
      <c r="C208" s="3" t="s">
        <v>16</v>
      </c>
      <c r="D208" s="3">
        <v>4157.0</v>
      </c>
      <c r="E208" s="3">
        <v>17.0</v>
      </c>
      <c r="F208" s="3" t="s">
        <v>622</v>
      </c>
      <c r="G208" s="3">
        <v>3284.0</v>
      </c>
      <c r="H208" s="3" t="s">
        <v>493</v>
      </c>
      <c r="I208" s="3" t="s">
        <v>629</v>
      </c>
      <c r="J208" s="3" t="s">
        <v>624</v>
      </c>
      <c r="K208" s="3" t="s">
        <v>630</v>
      </c>
      <c r="L208" s="3" t="s">
        <v>22</v>
      </c>
    </row>
    <row r="209" ht="15.75" customHeight="1">
      <c r="A209" s="3" t="s">
        <v>14</v>
      </c>
      <c r="B209" s="3" t="s">
        <v>186</v>
      </c>
      <c r="C209" s="3" t="s">
        <v>16</v>
      </c>
      <c r="D209" s="3">
        <v>3494.0</v>
      </c>
      <c r="E209" s="3">
        <v>7.0</v>
      </c>
      <c r="F209" s="3" t="s">
        <v>622</v>
      </c>
      <c r="G209" s="3">
        <v>3284.0</v>
      </c>
      <c r="H209" s="3" t="s">
        <v>493</v>
      </c>
      <c r="I209" s="3" t="s">
        <v>631</v>
      </c>
      <c r="J209" s="3" t="s">
        <v>624</v>
      </c>
      <c r="K209" s="3" t="s">
        <v>632</v>
      </c>
      <c r="L209" s="3" t="s">
        <v>22</v>
      </c>
    </row>
    <row r="210" ht="15.75" customHeight="1">
      <c r="A210" s="3" t="s">
        <v>14</v>
      </c>
      <c r="B210" s="3" t="s">
        <v>633</v>
      </c>
      <c r="C210" s="3" t="s">
        <v>16</v>
      </c>
      <c r="D210" s="3">
        <v>4053.0</v>
      </c>
      <c r="E210" s="3">
        <v>7.0</v>
      </c>
      <c r="F210" s="3" t="s">
        <v>634</v>
      </c>
      <c r="G210" s="3">
        <v>3300.0</v>
      </c>
      <c r="H210" s="3" t="s">
        <v>533</v>
      </c>
      <c r="I210" s="3" t="s">
        <v>635</v>
      </c>
      <c r="J210" s="3" t="s">
        <v>636</v>
      </c>
      <c r="K210" s="3" t="s">
        <v>637</v>
      </c>
      <c r="L210" s="3" t="s">
        <v>22</v>
      </c>
    </row>
    <row r="211" ht="15.75" customHeight="1">
      <c r="A211" s="3" t="s">
        <v>14</v>
      </c>
      <c r="B211" s="3" t="s">
        <v>633</v>
      </c>
      <c r="C211" s="3" t="s">
        <v>16</v>
      </c>
      <c r="D211" s="3">
        <v>4120.0</v>
      </c>
      <c r="E211" s="3">
        <v>3.0</v>
      </c>
      <c r="F211" s="3" t="s">
        <v>634</v>
      </c>
      <c r="G211" s="3">
        <v>3300.0</v>
      </c>
      <c r="H211" s="3" t="s">
        <v>533</v>
      </c>
      <c r="I211" s="3" t="s">
        <v>638</v>
      </c>
      <c r="J211" s="3" t="s">
        <v>636</v>
      </c>
      <c r="K211" s="3" t="s">
        <v>637</v>
      </c>
      <c r="L211" s="3" t="s">
        <v>22</v>
      </c>
    </row>
    <row r="212" ht="15.75" customHeight="1">
      <c r="A212" s="3" t="s">
        <v>14</v>
      </c>
      <c r="B212" s="3" t="s">
        <v>180</v>
      </c>
      <c r="C212" s="3" t="s">
        <v>16</v>
      </c>
      <c r="D212" s="3">
        <v>4135.0</v>
      </c>
      <c r="E212" s="3">
        <v>3.0</v>
      </c>
      <c r="F212" s="3" t="s">
        <v>634</v>
      </c>
      <c r="G212" s="3">
        <v>3300.0</v>
      </c>
      <c r="H212" s="3" t="s">
        <v>533</v>
      </c>
      <c r="I212" s="3" t="s">
        <v>639</v>
      </c>
      <c r="J212" s="3" t="s">
        <v>636</v>
      </c>
      <c r="K212" s="3" t="s">
        <v>640</v>
      </c>
      <c r="L212" s="3" t="s">
        <v>22</v>
      </c>
    </row>
    <row r="213" ht="15.75" customHeight="1">
      <c r="A213" s="3" t="s">
        <v>14</v>
      </c>
      <c r="B213" s="3" t="s">
        <v>183</v>
      </c>
      <c r="C213" s="3" t="s">
        <v>16</v>
      </c>
      <c r="D213" s="3">
        <v>4077.0</v>
      </c>
      <c r="E213" s="3">
        <v>17.0</v>
      </c>
      <c r="F213" s="3" t="s">
        <v>634</v>
      </c>
      <c r="G213" s="3">
        <v>3300.0</v>
      </c>
      <c r="H213" s="3" t="s">
        <v>533</v>
      </c>
      <c r="I213" s="3" t="s">
        <v>641</v>
      </c>
      <c r="J213" s="3" t="s">
        <v>636</v>
      </c>
      <c r="K213" s="3" t="s">
        <v>642</v>
      </c>
      <c r="L213" s="3" t="s">
        <v>22</v>
      </c>
    </row>
    <row r="214" ht="15.75" customHeight="1">
      <c r="A214" s="3" t="s">
        <v>14</v>
      </c>
      <c r="B214" s="3" t="s">
        <v>186</v>
      </c>
      <c r="C214" s="3" t="s">
        <v>16</v>
      </c>
      <c r="D214" s="3">
        <v>3510.0</v>
      </c>
      <c r="E214" s="3">
        <v>7.0</v>
      </c>
      <c r="F214" s="3" t="s">
        <v>634</v>
      </c>
      <c r="G214" s="3">
        <v>3300.0</v>
      </c>
      <c r="H214" s="3" t="s">
        <v>533</v>
      </c>
      <c r="I214" s="3" t="s">
        <v>643</v>
      </c>
      <c r="J214" s="3" t="s">
        <v>636</v>
      </c>
      <c r="K214" s="3" t="s">
        <v>644</v>
      </c>
      <c r="L214" s="3" t="s">
        <v>22</v>
      </c>
    </row>
    <row r="215" ht="15.75" customHeight="1">
      <c r="A215" s="3" t="s">
        <v>14</v>
      </c>
      <c r="B215" s="3" t="s">
        <v>645</v>
      </c>
      <c r="C215" s="3" t="s">
        <v>16</v>
      </c>
      <c r="D215" s="3">
        <v>4291.0</v>
      </c>
      <c r="E215" s="3">
        <v>7.0</v>
      </c>
      <c r="F215" s="3" t="s">
        <v>646</v>
      </c>
      <c r="G215" s="3">
        <v>3325.0</v>
      </c>
      <c r="H215" s="3" t="s">
        <v>573</v>
      </c>
      <c r="I215" s="3" t="s">
        <v>647</v>
      </c>
      <c r="J215" s="3" t="s">
        <v>648</v>
      </c>
      <c r="K215" s="3" t="s">
        <v>649</v>
      </c>
      <c r="L215" s="3" t="s">
        <v>22</v>
      </c>
    </row>
    <row r="216" ht="15.75" customHeight="1">
      <c r="A216" s="3" t="s">
        <v>14</v>
      </c>
      <c r="B216" s="3" t="s">
        <v>645</v>
      </c>
      <c r="C216" s="3" t="s">
        <v>16</v>
      </c>
      <c r="D216" s="3">
        <v>4358.0</v>
      </c>
      <c r="E216" s="3">
        <v>3.0</v>
      </c>
      <c r="F216" s="3" t="s">
        <v>646</v>
      </c>
      <c r="G216" s="3">
        <v>3325.0</v>
      </c>
      <c r="H216" s="3" t="s">
        <v>573</v>
      </c>
      <c r="I216" s="3" t="s">
        <v>650</v>
      </c>
      <c r="J216" s="3" t="s">
        <v>648</v>
      </c>
      <c r="K216" s="3" t="s">
        <v>649</v>
      </c>
      <c r="L216" s="3" t="s">
        <v>22</v>
      </c>
    </row>
    <row r="217" ht="15.75" customHeight="1">
      <c r="A217" s="3" t="s">
        <v>14</v>
      </c>
      <c r="B217" s="3" t="s">
        <v>180</v>
      </c>
      <c r="C217" s="3" t="s">
        <v>16</v>
      </c>
      <c r="D217" s="3">
        <v>4373.0</v>
      </c>
      <c r="E217" s="3">
        <v>3.0</v>
      </c>
      <c r="F217" s="3" t="s">
        <v>646</v>
      </c>
      <c r="G217" s="3">
        <v>3325.0</v>
      </c>
      <c r="H217" s="3" t="s">
        <v>573</v>
      </c>
      <c r="I217" s="3" t="s">
        <v>651</v>
      </c>
      <c r="J217" s="3" t="s">
        <v>648</v>
      </c>
      <c r="K217" s="3" t="s">
        <v>652</v>
      </c>
      <c r="L217" s="3" t="s">
        <v>22</v>
      </c>
    </row>
    <row r="218" ht="15.75" customHeight="1">
      <c r="A218" s="3" t="s">
        <v>14</v>
      </c>
      <c r="B218" s="3" t="s">
        <v>183</v>
      </c>
      <c r="C218" s="3" t="s">
        <v>16</v>
      </c>
      <c r="D218" s="3">
        <v>4315.0</v>
      </c>
      <c r="E218" s="3">
        <v>17.0</v>
      </c>
      <c r="F218" s="3" t="s">
        <v>646</v>
      </c>
      <c r="G218" s="3">
        <v>3325.0</v>
      </c>
      <c r="H218" s="3" t="s">
        <v>573</v>
      </c>
      <c r="I218" s="3" t="s">
        <v>653</v>
      </c>
      <c r="J218" s="3" t="s">
        <v>648</v>
      </c>
      <c r="K218" s="3" t="s">
        <v>654</v>
      </c>
      <c r="L218" s="3" t="s">
        <v>22</v>
      </c>
    </row>
    <row r="219" ht="15.75" customHeight="1">
      <c r="A219" s="3" t="s">
        <v>14</v>
      </c>
      <c r="B219" s="3" t="s">
        <v>186</v>
      </c>
      <c r="C219" s="3" t="s">
        <v>16</v>
      </c>
      <c r="D219" s="3">
        <v>3535.0</v>
      </c>
      <c r="E219" s="3">
        <v>7.0</v>
      </c>
      <c r="F219" s="3" t="s">
        <v>646</v>
      </c>
      <c r="G219" s="3">
        <v>3325.0</v>
      </c>
      <c r="H219" s="3" t="s">
        <v>573</v>
      </c>
      <c r="I219" s="3" t="s">
        <v>655</v>
      </c>
      <c r="J219" s="3" t="s">
        <v>648</v>
      </c>
      <c r="K219" s="3" t="s">
        <v>656</v>
      </c>
      <c r="L219" s="3" t="s">
        <v>22</v>
      </c>
    </row>
    <row r="220" ht="15.75" customHeight="1">
      <c r="A220" s="3" t="s">
        <v>14</v>
      </c>
      <c r="B220" s="3" t="s">
        <v>657</v>
      </c>
      <c r="C220" s="3" t="s">
        <v>16</v>
      </c>
      <c r="D220" s="3">
        <v>4482.0</v>
      </c>
      <c r="E220" s="3">
        <v>7.0</v>
      </c>
      <c r="F220" s="3" t="s">
        <v>658</v>
      </c>
      <c r="G220" s="3">
        <v>3331.0</v>
      </c>
      <c r="H220" s="3" t="s">
        <v>589</v>
      </c>
      <c r="I220" s="3" t="s">
        <v>659</v>
      </c>
      <c r="J220" s="3" t="s">
        <v>660</v>
      </c>
      <c r="K220" s="3" t="s">
        <v>661</v>
      </c>
      <c r="L220" s="3" t="s">
        <v>22</v>
      </c>
    </row>
    <row r="221" ht="15.75" customHeight="1">
      <c r="A221" s="3" t="s">
        <v>14</v>
      </c>
      <c r="B221" s="3" t="s">
        <v>657</v>
      </c>
      <c r="C221" s="3" t="s">
        <v>16</v>
      </c>
      <c r="D221" s="3">
        <v>4549.0</v>
      </c>
      <c r="E221" s="3">
        <v>3.0</v>
      </c>
      <c r="F221" s="3" t="s">
        <v>658</v>
      </c>
      <c r="G221" s="3">
        <v>3331.0</v>
      </c>
      <c r="H221" s="3" t="s">
        <v>589</v>
      </c>
      <c r="I221" s="3" t="s">
        <v>662</v>
      </c>
      <c r="J221" s="3" t="s">
        <v>660</v>
      </c>
      <c r="K221" s="3" t="s">
        <v>661</v>
      </c>
      <c r="L221" s="3" t="s">
        <v>22</v>
      </c>
    </row>
    <row r="222" ht="15.75" customHeight="1">
      <c r="A222" s="3" t="s">
        <v>14</v>
      </c>
      <c r="B222" s="3" t="s">
        <v>180</v>
      </c>
      <c r="C222" s="3" t="s">
        <v>16</v>
      </c>
      <c r="D222" s="3">
        <v>4564.0</v>
      </c>
      <c r="E222" s="3">
        <v>3.0</v>
      </c>
      <c r="F222" s="3" t="s">
        <v>658</v>
      </c>
      <c r="G222" s="3">
        <v>3331.0</v>
      </c>
      <c r="H222" s="3" t="s">
        <v>589</v>
      </c>
      <c r="I222" s="3" t="s">
        <v>663</v>
      </c>
      <c r="J222" s="3" t="s">
        <v>660</v>
      </c>
      <c r="K222" s="3" t="s">
        <v>664</v>
      </c>
      <c r="L222" s="3" t="s">
        <v>22</v>
      </c>
    </row>
    <row r="223" ht="15.75" customHeight="1">
      <c r="A223" s="3" t="s">
        <v>14</v>
      </c>
      <c r="B223" s="3" t="s">
        <v>183</v>
      </c>
      <c r="C223" s="3" t="s">
        <v>16</v>
      </c>
      <c r="D223" s="3">
        <v>4506.0</v>
      </c>
      <c r="E223" s="3">
        <v>17.0</v>
      </c>
      <c r="F223" s="3" t="s">
        <v>658</v>
      </c>
      <c r="G223" s="3">
        <v>3331.0</v>
      </c>
      <c r="H223" s="3" t="s">
        <v>589</v>
      </c>
      <c r="I223" s="3" t="s">
        <v>665</v>
      </c>
      <c r="J223" s="3" t="s">
        <v>660</v>
      </c>
      <c r="K223" s="3" t="s">
        <v>666</v>
      </c>
      <c r="L223" s="3" t="s">
        <v>22</v>
      </c>
    </row>
    <row r="224" ht="15.75" customHeight="1">
      <c r="A224" s="3" t="s">
        <v>14</v>
      </c>
      <c r="B224" s="3" t="s">
        <v>186</v>
      </c>
      <c r="C224" s="3" t="s">
        <v>16</v>
      </c>
      <c r="D224" s="3">
        <v>3541.0</v>
      </c>
      <c r="E224" s="3">
        <v>7.0</v>
      </c>
      <c r="F224" s="3" t="s">
        <v>658</v>
      </c>
      <c r="G224" s="3">
        <v>3331.0</v>
      </c>
      <c r="H224" s="3" t="s">
        <v>589</v>
      </c>
      <c r="I224" s="3" t="s">
        <v>667</v>
      </c>
      <c r="J224" s="3" t="s">
        <v>660</v>
      </c>
      <c r="K224" s="3" t="s">
        <v>668</v>
      </c>
      <c r="L224" s="3" t="s">
        <v>22</v>
      </c>
    </row>
    <row r="225" ht="15.75" customHeight="1">
      <c r="A225" s="3" t="s">
        <v>14</v>
      </c>
      <c r="B225" s="3" t="s">
        <v>116</v>
      </c>
      <c r="C225" s="3" t="s">
        <v>16</v>
      </c>
      <c r="D225" s="3">
        <v>3356.0</v>
      </c>
      <c r="E225" s="3">
        <v>5.0</v>
      </c>
      <c r="F225" s="3" t="s">
        <v>117</v>
      </c>
      <c r="G225" s="3">
        <v>3346.0</v>
      </c>
      <c r="H225" s="3" t="s">
        <v>669</v>
      </c>
      <c r="I225" s="3" t="s">
        <v>670</v>
      </c>
      <c r="J225" s="3" t="s">
        <v>671</v>
      </c>
      <c r="K225" s="3" t="s">
        <v>672</v>
      </c>
      <c r="L225" s="3" t="s">
        <v>22</v>
      </c>
    </row>
    <row r="226" ht="15.75" customHeight="1">
      <c r="A226" s="3" t="s">
        <v>14</v>
      </c>
      <c r="B226" s="3" t="s">
        <v>673</v>
      </c>
      <c r="C226" s="3" t="s">
        <v>16</v>
      </c>
      <c r="D226" s="3">
        <v>4397.0</v>
      </c>
      <c r="E226" s="3">
        <v>7.0</v>
      </c>
      <c r="F226" s="3" t="s">
        <v>674</v>
      </c>
      <c r="G226" s="3">
        <v>3347.0</v>
      </c>
      <c r="H226" s="3" t="s">
        <v>617</v>
      </c>
      <c r="I226" s="3" t="s">
        <v>675</v>
      </c>
      <c r="J226" s="3" t="s">
        <v>676</v>
      </c>
      <c r="K226" s="3" t="s">
        <v>677</v>
      </c>
      <c r="L226" s="3" t="s">
        <v>22</v>
      </c>
    </row>
    <row r="227" ht="15.75" customHeight="1">
      <c r="A227" s="3" t="s">
        <v>14</v>
      </c>
      <c r="B227" s="3" t="s">
        <v>673</v>
      </c>
      <c r="C227" s="3" t="s">
        <v>16</v>
      </c>
      <c r="D227" s="3">
        <v>4464.0</v>
      </c>
      <c r="E227" s="3">
        <v>3.0</v>
      </c>
      <c r="F227" s="3" t="s">
        <v>674</v>
      </c>
      <c r="G227" s="3">
        <v>3347.0</v>
      </c>
      <c r="H227" s="3" t="s">
        <v>617</v>
      </c>
      <c r="I227" s="3" t="s">
        <v>678</v>
      </c>
      <c r="J227" s="3" t="s">
        <v>676</v>
      </c>
      <c r="K227" s="3" t="s">
        <v>677</v>
      </c>
      <c r="L227" s="3" t="s">
        <v>22</v>
      </c>
    </row>
    <row r="228" ht="15.75" customHeight="1">
      <c r="A228" s="3" t="s">
        <v>14</v>
      </c>
      <c r="B228" s="3" t="s">
        <v>180</v>
      </c>
      <c r="C228" s="3" t="s">
        <v>16</v>
      </c>
      <c r="D228" s="3">
        <v>4479.0</v>
      </c>
      <c r="E228" s="3">
        <v>3.0</v>
      </c>
      <c r="F228" s="3" t="s">
        <v>674</v>
      </c>
      <c r="G228" s="3">
        <v>3347.0</v>
      </c>
      <c r="H228" s="3" t="s">
        <v>617</v>
      </c>
      <c r="I228" s="3" t="s">
        <v>679</v>
      </c>
      <c r="J228" s="3" t="s">
        <v>676</v>
      </c>
      <c r="K228" s="3" t="s">
        <v>680</v>
      </c>
      <c r="L228" s="3" t="s">
        <v>22</v>
      </c>
    </row>
    <row r="229" ht="15.75" customHeight="1">
      <c r="A229" s="3" t="s">
        <v>14</v>
      </c>
      <c r="B229" s="3" t="s">
        <v>183</v>
      </c>
      <c r="C229" s="3" t="s">
        <v>16</v>
      </c>
      <c r="D229" s="3">
        <v>4421.0</v>
      </c>
      <c r="E229" s="3">
        <v>17.0</v>
      </c>
      <c r="F229" s="3" t="s">
        <v>674</v>
      </c>
      <c r="G229" s="3">
        <v>3347.0</v>
      </c>
      <c r="H229" s="3" t="s">
        <v>617</v>
      </c>
      <c r="I229" s="3" t="s">
        <v>681</v>
      </c>
      <c r="J229" s="3" t="s">
        <v>676</v>
      </c>
      <c r="K229" s="3" t="s">
        <v>682</v>
      </c>
      <c r="L229" s="3" t="s">
        <v>22</v>
      </c>
    </row>
    <row r="230" ht="15.75" customHeight="1">
      <c r="A230" s="3" t="s">
        <v>14</v>
      </c>
      <c r="B230" s="3" t="s">
        <v>186</v>
      </c>
      <c r="C230" s="3" t="s">
        <v>16</v>
      </c>
      <c r="D230" s="3">
        <v>3557.0</v>
      </c>
      <c r="E230" s="3">
        <v>7.0</v>
      </c>
      <c r="F230" s="3" t="s">
        <v>674</v>
      </c>
      <c r="G230" s="3">
        <v>3347.0</v>
      </c>
      <c r="H230" s="3" t="s">
        <v>617</v>
      </c>
      <c r="I230" s="3" t="s">
        <v>683</v>
      </c>
      <c r="J230" s="3" t="s">
        <v>676</v>
      </c>
      <c r="K230" s="3" t="s">
        <v>684</v>
      </c>
      <c r="L230" s="3" t="s">
        <v>22</v>
      </c>
    </row>
    <row r="231" ht="15.75" customHeight="1">
      <c r="A231" s="3" t="s">
        <v>14</v>
      </c>
      <c r="B231" s="3" t="s">
        <v>116</v>
      </c>
      <c r="C231" s="3" t="s">
        <v>16</v>
      </c>
      <c r="D231" s="3">
        <v>3383.0</v>
      </c>
      <c r="E231" s="3">
        <v>5.0</v>
      </c>
      <c r="F231" s="3" t="s">
        <v>117</v>
      </c>
      <c r="G231" s="3">
        <v>3373.0</v>
      </c>
      <c r="H231" s="3" t="s">
        <v>685</v>
      </c>
      <c r="I231" s="3" t="s">
        <v>686</v>
      </c>
      <c r="J231" s="3" t="s">
        <v>687</v>
      </c>
      <c r="K231" s="3" t="s">
        <v>688</v>
      </c>
      <c r="L231" s="3" t="s">
        <v>22</v>
      </c>
    </row>
    <row r="232" ht="15.75" customHeight="1">
      <c r="A232" s="3" t="s">
        <v>14</v>
      </c>
      <c r="B232" s="3" t="s">
        <v>689</v>
      </c>
      <c r="C232" s="3" t="s">
        <v>16</v>
      </c>
      <c r="D232" s="3">
        <v>4407.0</v>
      </c>
      <c r="E232" s="3">
        <v>7.0</v>
      </c>
      <c r="F232" s="3" t="s">
        <v>690</v>
      </c>
      <c r="G232" s="3">
        <v>3443.0</v>
      </c>
      <c r="H232" s="3" t="s">
        <v>669</v>
      </c>
      <c r="I232" s="3" t="s">
        <v>691</v>
      </c>
      <c r="J232" s="3" t="s">
        <v>692</v>
      </c>
      <c r="K232" s="3" t="s">
        <v>693</v>
      </c>
      <c r="L232" s="3" t="s">
        <v>22</v>
      </c>
    </row>
    <row r="233" ht="15.75" customHeight="1">
      <c r="A233" s="3" t="s">
        <v>14</v>
      </c>
      <c r="B233" s="3" t="s">
        <v>689</v>
      </c>
      <c r="C233" s="3" t="s">
        <v>16</v>
      </c>
      <c r="D233" s="3">
        <v>4474.0</v>
      </c>
      <c r="E233" s="3">
        <v>3.0</v>
      </c>
      <c r="F233" s="3" t="s">
        <v>690</v>
      </c>
      <c r="G233" s="3">
        <v>3443.0</v>
      </c>
      <c r="H233" s="3" t="s">
        <v>669</v>
      </c>
      <c r="I233" s="3" t="s">
        <v>694</v>
      </c>
      <c r="J233" s="3" t="s">
        <v>692</v>
      </c>
      <c r="K233" s="3" t="s">
        <v>693</v>
      </c>
      <c r="L233" s="3" t="s">
        <v>22</v>
      </c>
    </row>
    <row r="234" ht="15.75" customHeight="1">
      <c r="A234" s="3" t="s">
        <v>14</v>
      </c>
      <c r="B234" s="3" t="s">
        <v>180</v>
      </c>
      <c r="C234" s="3" t="s">
        <v>16</v>
      </c>
      <c r="D234" s="3">
        <v>4489.0</v>
      </c>
      <c r="E234" s="3">
        <v>3.0</v>
      </c>
      <c r="F234" s="3" t="s">
        <v>690</v>
      </c>
      <c r="G234" s="3">
        <v>3443.0</v>
      </c>
      <c r="H234" s="3" t="s">
        <v>669</v>
      </c>
      <c r="I234" s="3" t="s">
        <v>695</v>
      </c>
      <c r="J234" s="3" t="s">
        <v>692</v>
      </c>
      <c r="K234" s="3" t="s">
        <v>696</v>
      </c>
      <c r="L234" s="3" t="s">
        <v>22</v>
      </c>
    </row>
    <row r="235" ht="15.75" customHeight="1">
      <c r="A235" s="3" t="s">
        <v>14</v>
      </c>
      <c r="B235" s="3" t="s">
        <v>183</v>
      </c>
      <c r="C235" s="3" t="s">
        <v>16</v>
      </c>
      <c r="D235" s="3">
        <v>4431.0</v>
      </c>
      <c r="E235" s="3">
        <v>17.0</v>
      </c>
      <c r="F235" s="3" t="s">
        <v>690</v>
      </c>
      <c r="G235" s="3">
        <v>3443.0</v>
      </c>
      <c r="H235" s="3" t="s">
        <v>669</v>
      </c>
      <c r="I235" s="3" t="s">
        <v>697</v>
      </c>
      <c r="J235" s="3" t="s">
        <v>692</v>
      </c>
      <c r="K235" s="3" t="s">
        <v>698</v>
      </c>
      <c r="L235" s="3" t="s">
        <v>22</v>
      </c>
    </row>
    <row r="236" ht="15.75" customHeight="1">
      <c r="A236" s="3" t="s">
        <v>14</v>
      </c>
      <c r="B236" s="3" t="s">
        <v>186</v>
      </c>
      <c r="C236" s="3" t="s">
        <v>16</v>
      </c>
      <c r="D236" s="3">
        <v>3653.0</v>
      </c>
      <c r="E236" s="3">
        <v>7.0</v>
      </c>
      <c r="F236" s="3" t="s">
        <v>690</v>
      </c>
      <c r="G236" s="3">
        <v>3443.0</v>
      </c>
      <c r="H236" s="3" t="s">
        <v>669</v>
      </c>
      <c r="I236" s="3" t="s">
        <v>699</v>
      </c>
      <c r="J236" s="3" t="s">
        <v>692</v>
      </c>
      <c r="K236" s="3" t="s">
        <v>700</v>
      </c>
      <c r="L236" s="3" t="s">
        <v>22</v>
      </c>
    </row>
    <row r="237" ht="15.75" customHeight="1">
      <c r="A237" s="3" t="s">
        <v>14</v>
      </c>
      <c r="B237" s="3" t="s">
        <v>701</v>
      </c>
      <c r="C237" s="3" t="s">
        <v>16</v>
      </c>
      <c r="D237" s="3">
        <v>4477.0</v>
      </c>
      <c r="E237" s="3">
        <v>7.0</v>
      </c>
      <c r="F237" s="3" t="s">
        <v>702</v>
      </c>
      <c r="G237" s="3">
        <v>3446.0</v>
      </c>
      <c r="H237" s="3" t="s">
        <v>685</v>
      </c>
      <c r="I237" s="3" t="s">
        <v>703</v>
      </c>
      <c r="J237" s="3" t="s">
        <v>704</v>
      </c>
      <c r="K237" s="3" t="s">
        <v>705</v>
      </c>
      <c r="L237" s="3" t="s">
        <v>22</v>
      </c>
    </row>
    <row r="238" ht="15.75" customHeight="1">
      <c r="A238" s="3" t="s">
        <v>14</v>
      </c>
      <c r="B238" s="3" t="s">
        <v>701</v>
      </c>
      <c r="C238" s="3" t="s">
        <v>16</v>
      </c>
      <c r="D238" s="3">
        <v>4544.0</v>
      </c>
      <c r="E238" s="3">
        <v>3.0</v>
      </c>
      <c r="F238" s="3" t="s">
        <v>702</v>
      </c>
      <c r="G238" s="3">
        <v>3446.0</v>
      </c>
      <c r="H238" s="3" t="s">
        <v>685</v>
      </c>
      <c r="I238" s="3" t="s">
        <v>706</v>
      </c>
      <c r="J238" s="3" t="s">
        <v>704</v>
      </c>
      <c r="K238" s="3" t="s">
        <v>705</v>
      </c>
      <c r="L238" s="3" t="s">
        <v>22</v>
      </c>
    </row>
    <row r="239" ht="15.75" customHeight="1">
      <c r="A239" s="3" t="s">
        <v>14</v>
      </c>
      <c r="B239" s="3" t="s">
        <v>180</v>
      </c>
      <c r="C239" s="3" t="s">
        <v>16</v>
      </c>
      <c r="D239" s="3">
        <v>4559.0</v>
      </c>
      <c r="E239" s="3">
        <v>3.0</v>
      </c>
      <c r="F239" s="3" t="s">
        <v>702</v>
      </c>
      <c r="G239" s="3">
        <v>3446.0</v>
      </c>
      <c r="H239" s="3" t="s">
        <v>685</v>
      </c>
      <c r="I239" s="3" t="s">
        <v>707</v>
      </c>
      <c r="J239" s="3" t="s">
        <v>704</v>
      </c>
      <c r="K239" s="3" t="s">
        <v>708</v>
      </c>
      <c r="L239" s="3" t="s">
        <v>22</v>
      </c>
    </row>
    <row r="240" ht="15.75" customHeight="1">
      <c r="A240" s="3" t="s">
        <v>14</v>
      </c>
      <c r="B240" s="3" t="s">
        <v>183</v>
      </c>
      <c r="C240" s="3" t="s">
        <v>16</v>
      </c>
      <c r="D240" s="3">
        <v>4501.0</v>
      </c>
      <c r="E240" s="3">
        <v>17.0</v>
      </c>
      <c r="F240" s="3" t="s">
        <v>702</v>
      </c>
      <c r="G240" s="3">
        <v>3446.0</v>
      </c>
      <c r="H240" s="3" t="s">
        <v>685</v>
      </c>
      <c r="I240" s="3" t="s">
        <v>709</v>
      </c>
      <c r="J240" s="3" t="s">
        <v>704</v>
      </c>
      <c r="K240" s="3" t="s">
        <v>710</v>
      </c>
      <c r="L240" s="3" t="s">
        <v>22</v>
      </c>
    </row>
    <row r="241" ht="15.75" customHeight="1">
      <c r="A241" s="3" t="s">
        <v>14</v>
      </c>
      <c r="B241" s="3" t="s">
        <v>186</v>
      </c>
      <c r="C241" s="3" t="s">
        <v>16</v>
      </c>
      <c r="D241" s="3">
        <v>3656.0</v>
      </c>
      <c r="E241" s="3">
        <v>7.0</v>
      </c>
      <c r="F241" s="3" t="s">
        <v>702</v>
      </c>
      <c r="G241" s="3">
        <v>3446.0</v>
      </c>
      <c r="H241" s="3" t="s">
        <v>685</v>
      </c>
      <c r="I241" s="3" t="s">
        <v>711</v>
      </c>
      <c r="J241" s="3" t="s">
        <v>704</v>
      </c>
      <c r="K241" s="3" t="s">
        <v>712</v>
      </c>
      <c r="L241" s="3" t="s">
        <v>22</v>
      </c>
    </row>
    <row r="242" ht="15.75" customHeight="1">
      <c r="A242" s="3" t="s">
        <v>14</v>
      </c>
      <c r="B242" s="3" t="s">
        <v>116</v>
      </c>
      <c r="C242" s="3" t="s">
        <v>16</v>
      </c>
      <c r="D242" s="3">
        <v>3472.0</v>
      </c>
      <c r="E242" s="3">
        <v>5.0</v>
      </c>
      <c r="F242" s="3" t="s">
        <v>117</v>
      </c>
      <c r="G242" s="3">
        <v>3462.0</v>
      </c>
      <c r="H242" s="3" t="s">
        <v>713</v>
      </c>
      <c r="I242" s="3" t="s">
        <v>714</v>
      </c>
      <c r="J242" s="3" t="s">
        <v>715</v>
      </c>
      <c r="K242" s="3" t="s">
        <v>716</v>
      </c>
      <c r="L242" s="3" t="s">
        <v>22</v>
      </c>
    </row>
    <row r="243" ht="15.75" customHeight="1">
      <c r="A243" s="3" t="s">
        <v>14</v>
      </c>
      <c r="B243" s="3" t="s">
        <v>116</v>
      </c>
      <c r="C243" s="3" t="s">
        <v>16</v>
      </c>
      <c r="D243" s="3">
        <v>3524.0</v>
      </c>
      <c r="E243" s="3">
        <v>5.0</v>
      </c>
      <c r="F243" s="3" t="s">
        <v>117</v>
      </c>
      <c r="G243" s="3">
        <v>3514.0</v>
      </c>
      <c r="H243" s="3" t="s">
        <v>717</v>
      </c>
      <c r="I243" s="3" t="s">
        <v>718</v>
      </c>
      <c r="J243" s="3" t="s">
        <v>719</v>
      </c>
      <c r="K243" s="3" t="s">
        <v>720</v>
      </c>
      <c r="L243" s="3" t="s">
        <v>22</v>
      </c>
    </row>
    <row r="244" ht="15.75" customHeight="1">
      <c r="A244" s="3" t="s">
        <v>14</v>
      </c>
      <c r="B244" s="3" t="s">
        <v>116</v>
      </c>
      <c r="C244" s="3" t="s">
        <v>16</v>
      </c>
      <c r="D244" s="3">
        <v>3545.0</v>
      </c>
      <c r="E244" s="3">
        <v>5.0</v>
      </c>
      <c r="F244" s="3" t="s">
        <v>117</v>
      </c>
      <c r="G244" s="3">
        <v>3535.0</v>
      </c>
      <c r="H244" s="3" t="s">
        <v>721</v>
      </c>
      <c r="I244" s="3" t="s">
        <v>722</v>
      </c>
      <c r="J244" s="3" t="s">
        <v>723</v>
      </c>
      <c r="K244" s="3" t="s">
        <v>724</v>
      </c>
      <c r="L244" s="3" t="s">
        <v>22</v>
      </c>
    </row>
    <row r="245" ht="15.75" customHeight="1">
      <c r="A245" s="3" t="s">
        <v>14</v>
      </c>
      <c r="B245" s="3" t="s">
        <v>725</v>
      </c>
      <c r="C245" s="3" t="s">
        <v>16</v>
      </c>
      <c r="D245" s="3">
        <v>5018.0</v>
      </c>
      <c r="E245" s="3">
        <v>7.0</v>
      </c>
      <c r="F245" s="3" t="s">
        <v>726</v>
      </c>
      <c r="G245" s="3">
        <v>3553.0</v>
      </c>
      <c r="H245" s="3" t="s">
        <v>713</v>
      </c>
      <c r="I245" s="3" t="s">
        <v>727</v>
      </c>
      <c r="J245" s="3" t="s">
        <v>728</v>
      </c>
      <c r="K245" s="3" t="s">
        <v>729</v>
      </c>
      <c r="L245" s="3" t="s">
        <v>22</v>
      </c>
    </row>
    <row r="246" ht="15.75" customHeight="1">
      <c r="A246" s="3" t="s">
        <v>14</v>
      </c>
      <c r="B246" s="3" t="s">
        <v>725</v>
      </c>
      <c r="C246" s="3" t="s">
        <v>16</v>
      </c>
      <c r="D246" s="3">
        <v>5085.0</v>
      </c>
      <c r="E246" s="3">
        <v>3.0</v>
      </c>
      <c r="F246" s="3" t="s">
        <v>726</v>
      </c>
      <c r="G246" s="3">
        <v>3553.0</v>
      </c>
      <c r="H246" s="3" t="s">
        <v>713</v>
      </c>
      <c r="I246" s="3" t="s">
        <v>730</v>
      </c>
      <c r="J246" s="3" t="s">
        <v>728</v>
      </c>
      <c r="K246" s="3" t="s">
        <v>729</v>
      </c>
      <c r="L246" s="3" t="s">
        <v>22</v>
      </c>
    </row>
    <row r="247" ht="15.75" customHeight="1">
      <c r="A247" s="3" t="s">
        <v>14</v>
      </c>
      <c r="B247" s="3" t="s">
        <v>180</v>
      </c>
      <c r="C247" s="3" t="s">
        <v>16</v>
      </c>
      <c r="D247" s="3">
        <v>5100.0</v>
      </c>
      <c r="E247" s="3">
        <v>3.0</v>
      </c>
      <c r="F247" s="3" t="s">
        <v>726</v>
      </c>
      <c r="G247" s="3">
        <v>3553.0</v>
      </c>
      <c r="H247" s="3" t="s">
        <v>713</v>
      </c>
      <c r="I247" s="3" t="s">
        <v>731</v>
      </c>
      <c r="J247" s="3" t="s">
        <v>728</v>
      </c>
      <c r="K247" s="3" t="s">
        <v>732</v>
      </c>
      <c r="L247" s="3" t="s">
        <v>22</v>
      </c>
    </row>
    <row r="248" ht="15.75" customHeight="1">
      <c r="A248" s="3" t="s">
        <v>14</v>
      </c>
      <c r="B248" s="3" t="s">
        <v>183</v>
      </c>
      <c r="C248" s="3" t="s">
        <v>16</v>
      </c>
      <c r="D248" s="3">
        <v>5042.0</v>
      </c>
      <c r="E248" s="3">
        <v>17.0</v>
      </c>
      <c r="F248" s="3" t="s">
        <v>726</v>
      </c>
      <c r="G248" s="3">
        <v>3553.0</v>
      </c>
      <c r="H248" s="3" t="s">
        <v>713</v>
      </c>
      <c r="I248" s="3" t="s">
        <v>733</v>
      </c>
      <c r="J248" s="3" t="s">
        <v>728</v>
      </c>
      <c r="K248" s="3" t="s">
        <v>734</v>
      </c>
      <c r="L248" s="3" t="s">
        <v>22</v>
      </c>
    </row>
    <row r="249" ht="15.75" customHeight="1">
      <c r="A249" s="3" t="s">
        <v>14</v>
      </c>
      <c r="B249" s="3" t="s">
        <v>186</v>
      </c>
      <c r="C249" s="3" t="s">
        <v>16</v>
      </c>
      <c r="D249" s="3">
        <v>3763.0</v>
      </c>
      <c r="E249" s="3">
        <v>7.0</v>
      </c>
      <c r="F249" s="3" t="s">
        <v>726</v>
      </c>
      <c r="G249" s="3">
        <v>3553.0</v>
      </c>
      <c r="H249" s="3" t="s">
        <v>713</v>
      </c>
      <c r="I249" s="3" t="s">
        <v>735</v>
      </c>
      <c r="J249" s="3" t="s">
        <v>728</v>
      </c>
      <c r="K249" s="3" t="s">
        <v>736</v>
      </c>
      <c r="L249" s="3" t="s">
        <v>22</v>
      </c>
    </row>
    <row r="250" ht="15.75" customHeight="1">
      <c r="A250" s="3" t="s">
        <v>14</v>
      </c>
      <c r="B250" s="3" t="s">
        <v>737</v>
      </c>
      <c r="C250" s="3" t="s">
        <v>16</v>
      </c>
      <c r="D250" s="3">
        <v>4984.0</v>
      </c>
      <c r="E250" s="3">
        <v>7.0</v>
      </c>
      <c r="F250" s="3" t="s">
        <v>738</v>
      </c>
      <c r="G250" s="3">
        <v>3593.0</v>
      </c>
      <c r="H250" s="3" t="s">
        <v>717</v>
      </c>
      <c r="I250" s="3" t="s">
        <v>739</v>
      </c>
      <c r="J250" s="3" t="s">
        <v>740</v>
      </c>
      <c r="K250" s="3" t="s">
        <v>741</v>
      </c>
      <c r="L250" s="3" t="s">
        <v>22</v>
      </c>
    </row>
    <row r="251" ht="15.75" customHeight="1">
      <c r="A251" s="3" t="s">
        <v>14</v>
      </c>
      <c r="B251" s="3" t="s">
        <v>737</v>
      </c>
      <c r="C251" s="3" t="s">
        <v>16</v>
      </c>
      <c r="D251" s="3">
        <v>5051.0</v>
      </c>
      <c r="E251" s="3">
        <v>3.0</v>
      </c>
      <c r="F251" s="3" t="s">
        <v>738</v>
      </c>
      <c r="G251" s="3">
        <v>3593.0</v>
      </c>
      <c r="H251" s="3" t="s">
        <v>717</v>
      </c>
      <c r="I251" s="3" t="s">
        <v>742</v>
      </c>
      <c r="J251" s="3" t="s">
        <v>740</v>
      </c>
      <c r="K251" s="3" t="s">
        <v>741</v>
      </c>
      <c r="L251" s="3" t="s">
        <v>22</v>
      </c>
    </row>
    <row r="252" ht="15.75" customHeight="1">
      <c r="A252" s="3" t="s">
        <v>14</v>
      </c>
      <c r="B252" s="3" t="s">
        <v>180</v>
      </c>
      <c r="C252" s="3" t="s">
        <v>16</v>
      </c>
      <c r="D252" s="3">
        <v>5066.0</v>
      </c>
      <c r="E252" s="3">
        <v>3.0</v>
      </c>
      <c r="F252" s="3" t="s">
        <v>738</v>
      </c>
      <c r="G252" s="3">
        <v>3593.0</v>
      </c>
      <c r="H252" s="3" t="s">
        <v>717</v>
      </c>
      <c r="I252" s="3" t="s">
        <v>743</v>
      </c>
      <c r="J252" s="3" t="s">
        <v>740</v>
      </c>
      <c r="K252" s="3" t="s">
        <v>744</v>
      </c>
      <c r="L252" s="3" t="s">
        <v>22</v>
      </c>
    </row>
    <row r="253" ht="15.75" customHeight="1">
      <c r="A253" s="3" t="s">
        <v>14</v>
      </c>
      <c r="B253" s="3" t="s">
        <v>183</v>
      </c>
      <c r="C253" s="3" t="s">
        <v>16</v>
      </c>
      <c r="D253" s="3">
        <v>5008.0</v>
      </c>
      <c r="E253" s="3">
        <v>17.0</v>
      </c>
      <c r="F253" s="3" t="s">
        <v>738</v>
      </c>
      <c r="G253" s="3">
        <v>3593.0</v>
      </c>
      <c r="H253" s="3" t="s">
        <v>717</v>
      </c>
      <c r="I253" s="3" t="s">
        <v>745</v>
      </c>
      <c r="J253" s="3" t="s">
        <v>740</v>
      </c>
      <c r="K253" s="3" t="s">
        <v>746</v>
      </c>
      <c r="L253" s="3" t="s">
        <v>22</v>
      </c>
    </row>
    <row r="254" ht="15.75" customHeight="1">
      <c r="A254" s="3" t="s">
        <v>14</v>
      </c>
      <c r="B254" s="3" t="s">
        <v>186</v>
      </c>
      <c r="C254" s="3" t="s">
        <v>16</v>
      </c>
      <c r="D254" s="3">
        <v>3803.0</v>
      </c>
      <c r="E254" s="3">
        <v>7.0</v>
      </c>
      <c r="F254" s="3" t="s">
        <v>738</v>
      </c>
      <c r="G254" s="3">
        <v>3593.0</v>
      </c>
      <c r="H254" s="3" t="s">
        <v>717</v>
      </c>
      <c r="I254" s="3" t="s">
        <v>747</v>
      </c>
      <c r="J254" s="3" t="s">
        <v>740</v>
      </c>
      <c r="K254" s="3" t="s">
        <v>748</v>
      </c>
      <c r="L254" s="3" t="s">
        <v>22</v>
      </c>
    </row>
    <row r="255" ht="15.75" customHeight="1">
      <c r="A255" s="3" t="s">
        <v>14</v>
      </c>
      <c r="B255" s="3" t="s">
        <v>749</v>
      </c>
      <c r="C255" s="3" t="s">
        <v>16</v>
      </c>
      <c r="D255" s="3">
        <v>5453.0</v>
      </c>
      <c r="E255" s="3">
        <v>7.0</v>
      </c>
      <c r="F255" s="3" t="s">
        <v>750</v>
      </c>
      <c r="G255" s="3">
        <v>3626.0</v>
      </c>
      <c r="H255" s="3" t="s">
        <v>721</v>
      </c>
      <c r="I255" s="3" t="s">
        <v>751</v>
      </c>
      <c r="J255" s="3" t="s">
        <v>752</v>
      </c>
      <c r="K255" s="3" t="s">
        <v>753</v>
      </c>
      <c r="L255" s="3" t="s">
        <v>22</v>
      </c>
    </row>
    <row r="256" ht="15.75" customHeight="1">
      <c r="A256" s="3" t="s">
        <v>14</v>
      </c>
      <c r="B256" s="3" t="s">
        <v>749</v>
      </c>
      <c r="C256" s="3" t="s">
        <v>16</v>
      </c>
      <c r="D256" s="3">
        <v>5520.0</v>
      </c>
      <c r="E256" s="3">
        <v>3.0</v>
      </c>
      <c r="F256" s="3" t="s">
        <v>750</v>
      </c>
      <c r="G256" s="3">
        <v>3626.0</v>
      </c>
      <c r="H256" s="3" t="s">
        <v>721</v>
      </c>
      <c r="I256" s="3" t="s">
        <v>754</v>
      </c>
      <c r="J256" s="3" t="s">
        <v>752</v>
      </c>
      <c r="K256" s="3" t="s">
        <v>753</v>
      </c>
      <c r="L256" s="3" t="s">
        <v>22</v>
      </c>
    </row>
    <row r="257" ht="15.75" customHeight="1">
      <c r="A257" s="3" t="s">
        <v>14</v>
      </c>
      <c r="B257" s="3" t="s">
        <v>180</v>
      </c>
      <c r="C257" s="3" t="s">
        <v>16</v>
      </c>
      <c r="D257" s="3">
        <v>5535.0</v>
      </c>
      <c r="E257" s="3">
        <v>3.0</v>
      </c>
      <c r="F257" s="3" t="s">
        <v>750</v>
      </c>
      <c r="G257" s="3">
        <v>3626.0</v>
      </c>
      <c r="H257" s="3" t="s">
        <v>721</v>
      </c>
      <c r="I257" s="3" t="s">
        <v>755</v>
      </c>
      <c r="J257" s="3" t="s">
        <v>752</v>
      </c>
      <c r="K257" s="3" t="s">
        <v>756</v>
      </c>
      <c r="L257" s="3" t="s">
        <v>22</v>
      </c>
    </row>
    <row r="258" ht="15.75" customHeight="1">
      <c r="A258" s="3" t="s">
        <v>14</v>
      </c>
      <c r="B258" s="3" t="s">
        <v>183</v>
      </c>
      <c r="C258" s="3" t="s">
        <v>16</v>
      </c>
      <c r="D258" s="3">
        <v>5477.0</v>
      </c>
      <c r="E258" s="3">
        <v>17.0</v>
      </c>
      <c r="F258" s="3" t="s">
        <v>750</v>
      </c>
      <c r="G258" s="3">
        <v>3626.0</v>
      </c>
      <c r="H258" s="3" t="s">
        <v>721</v>
      </c>
      <c r="I258" s="3" t="s">
        <v>757</v>
      </c>
      <c r="J258" s="3" t="s">
        <v>752</v>
      </c>
      <c r="K258" s="3" t="s">
        <v>758</v>
      </c>
      <c r="L258" s="3" t="s">
        <v>22</v>
      </c>
    </row>
    <row r="259" ht="15.75" customHeight="1">
      <c r="A259" s="3" t="s">
        <v>14</v>
      </c>
      <c r="B259" s="3" t="s">
        <v>186</v>
      </c>
      <c r="C259" s="3" t="s">
        <v>16</v>
      </c>
      <c r="D259" s="3">
        <v>3836.0</v>
      </c>
      <c r="E259" s="3">
        <v>7.0</v>
      </c>
      <c r="F259" s="3" t="s">
        <v>750</v>
      </c>
      <c r="G259" s="3">
        <v>3626.0</v>
      </c>
      <c r="H259" s="3" t="s">
        <v>721</v>
      </c>
      <c r="I259" s="3" t="s">
        <v>759</v>
      </c>
      <c r="J259" s="3" t="s">
        <v>752</v>
      </c>
      <c r="K259" s="3" t="s">
        <v>760</v>
      </c>
      <c r="L259" s="3" t="s">
        <v>22</v>
      </c>
    </row>
    <row r="260" ht="15.75" customHeight="1">
      <c r="A260" s="3" t="s">
        <v>14</v>
      </c>
      <c r="B260" s="3" t="s">
        <v>116</v>
      </c>
      <c r="C260" s="3" t="s">
        <v>16</v>
      </c>
      <c r="D260" s="3">
        <v>5162.0</v>
      </c>
      <c r="E260" s="3">
        <v>5.0</v>
      </c>
      <c r="F260" s="3" t="s">
        <v>117</v>
      </c>
      <c r="G260" s="3">
        <v>5152.0</v>
      </c>
      <c r="H260" s="3" t="s">
        <v>761</v>
      </c>
      <c r="I260" s="3" t="s">
        <v>762</v>
      </c>
      <c r="J260" s="3" t="s">
        <v>763</v>
      </c>
      <c r="K260" s="3" t="s">
        <v>764</v>
      </c>
      <c r="L260" s="3" t="s">
        <v>22</v>
      </c>
    </row>
    <row r="261" ht="15.75" customHeight="1">
      <c r="A261" s="3" t="s">
        <v>14</v>
      </c>
      <c r="B261" s="3" t="s">
        <v>765</v>
      </c>
      <c r="C261" s="3" t="s">
        <v>16</v>
      </c>
      <c r="D261" s="3">
        <v>7520.0</v>
      </c>
      <c r="E261" s="3">
        <v>7.0</v>
      </c>
      <c r="F261" s="3" t="s">
        <v>766</v>
      </c>
      <c r="G261" s="3">
        <v>5249.0</v>
      </c>
      <c r="H261" s="3" t="s">
        <v>761</v>
      </c>
      <c r="I261" s="3" t="s">
        <v>767</v>
      </c>
      <c r="J261" s="3" t="s">
        <v>768</v>
      </c>
      <c r="K261" s="3" t="s">
        <v>769</v>
      </c>
      <c r="L261" s="3" t="s">
        <v>22</v>
      </c>
    </row>
    <row r="262" ht="15.75" customHeight="1">
      <c r="A262" s="3" t="s">
        <v>14</v>
      </c>
      <c r="B262" s="3" t="s">
        <v>765</v>
      </c>
      <c r="C262" s="3" t="s">
        <v>16</v>
      </c>
      <c r="D262" s="3">
        <v>7587.0</v>
      </c>
      <c r="E262" s="3">
        <v>3.0</v>
      </c>
      <c r="F262" s="3" t="s">
        <v>766</v>
      </c>
      <c r="G262" s="3">
        <v>5249.0</v>
      </c>
      <c r="H262" s="3" t="s">
        <v>761</v>
      </c>
      <c r="I262" s="3" t="s">
        <v>770</v>
      </c>
      <c r="J262" s="3" t="s">
        <v>768</v>
      </c>
      <c r="K262" s="3" t="s">
        <v>769</v>
      </c>
      <c r="L262" s="3" t="s">
        <v>22</v>
      </c>
    </row>
    <row r="263" ht="15.75" customHeight="1">
      <c r="A263" s="3" t="s">
        <v>14</v>
      </c>
      <c r="B263" s="3" t="s">
        <v>180</v>
      </c>
      <c r="C263" s="3" t="s">
        <v>16</v>
      </c>
      <c r="D263" s="3">
        <v>7602.0</v>
      </c>
      <c r="E263" s="3">
        <v>3.0</v>
      </c>
      <c r="F263" s="3" t="s">
        <v>766</v>
      </c>
      <c r="G263" s="3">
        <v>5249.0</v>
      </c>
      <c r="H263" s="3" t="s">
        <v>761</v>
      </c>
      <c r="I263" s="3" t="s">
        <v>771</v>
      </c>
      <c r="J263" s="3" t="s">
        <v>768</v>
      </c>
      <c r="K263" s="3" t="s">
        <v>772</v>
      </c>
      <c r="L263" s="3" t="s">
        <v>22</v>
      </c>
    </row>
    <row r="264" ht="15.75" customHeight="1">
      <c r="A264" s="3" t="s">
        <v>14</v>
      </c>
      <c r="B264" s="3" t="s">
        <v>183</v>
      </c>
      <c r="C264" s="3" t="s">
        <v>16</v>
      </c>
      <c r="D264" s="3">
        <v>7544.0</v>
      </c>
      <c r="E264" s="3">
        <v>17.0</v>
      </c>
      <c r="F264" s="3" t="s">
        <v>766</v>
      </c>
      <c r="G264" s="3">
        <v>5249.0</v>
      </c>
      <c r="H264" s="3" t="s">
        <v>761</v>
      </c>
      <c r="I264" s="3" t="s">
        <v>773</v>
      </c>
      <c r="J264" s="3" t="s">
        <v>768</v>
      </c>
      <c r="K264" s="3" t="s">
        <v>774</v>
      </c>
      <c r="L264" s="3" t="s">
        <v>22</v>
      </c>
    </row>
    <row r="265" ht="15.75" customHeight="1">
      <c r="A265" s="3" t="s">
        <v>14</v>
      </c>
      <c r="B265" s="3" t="s">
        <v>186</v>
      </c>
      <c r="C265" s="3" t="s">
        <v>16</v>
      </c>
      <c r="D265" s="3">
        <v>5459.0</v>
      </c>
      <c r="E265" s="3">
        <v>7.0</v>
      </c>
      <c r="F265" s="3" t="s">
        <v>766</v>
      </c>
      <c r="G265" s="3">
        <v>5249.0</v>
      </c>
      <c r="H265" s="3" t="s">
        <v>761</v>
      </c>
      <c r="I265" s="3" t="s">
        <v>775</v>
      </c>
      <c r="J265" s="3" t="s">
        <v>768</v>
      </c>
      <c r="K265" s="3" t="s">
        <v>776</v>
      </c>
      <c r="L265" s="3" t="s">
        <v>22</v>
      </c>
    </row>
    <row r="266" ht="15.75" customHeight="1">
      <c r="A266" s="3" t="s">
        <v>777</v>
      </c>
      <c r="B266" s="3" t="s">
        <v>778</v>
      </c>
      <c r="C266" s="3" t="s">
        <v>16</v>
      </c>
      <c r="D266" s="3">
        <v>44.0</v>
      </c>
      <c r="E266" s="3">
        <v>15.0</v>
      </c>
      <c r="F266" s="3" t="s">
        <v>779</v>
      </c>
      <c r="G266" s="3">
        <v>37.0</v>
      </c>
      <c r="H266" s="4" t="s">
        <v>780</v>
      </c>
      <c r="I266" s="4" t="s">
        <v>781</v>
      </c>
      <c r="J266" s="3" t="s">
        <v>782</v>
      </c>
      <c r="K266" s="3" t="s">
        <v>783</v>
      </c>
      <c r="L266" s="3" t="s">
        <v>784</v>
      </c>
      <c r="M266" s="3" t="s">
        <v>785</v>
      </c>
    </row>
    <row r="267" ht="15.75" customHeight="1">
      <c r="A267" s="3" t="s">
        <v>777</v>
      </c>
      <c r="B267" s="3" t="s">
        <v>786</v>
      </c>
      <c r="C267" s="3" t="s">
        <v>16</v>
      </c>
      <c r="D267" s="3">
        <v>46.0</v>
      </c>
      <c r="E267" s="3">
        <v>15.0</v>
      </c>
      <c r="F267" s="3" t="s">
        <v>787</v>
      </c>
      <c r="G267" s="3">
        <v>39.0</v>
      </c>
      <c r="H267" s="4" t="s">
        <v>788</v>
      </c>
      <c r="I267" s="4" t="s">
        <v>789</v>
      </c>
      <c r="J267" s="3" t="s">
        <v>790</v>
      </c>
      <c r="K267" s="3" t="s">
        <v>791</v>
      </c>
      <c r="L267" s="3" t="s">
        <v>784</v>
      </c>
      <c r="M267" s="3" t="s">
        <v>785</v>
      </c>
    </row>
    <row r="268" ht="15.75" customHeight="1">
      <c r="A268" s="3" t="s">
        <v>777</v>
      </c>
      <c r="B268" s="3" t="s">
        <v>792</v>
      </c>
      <c r="C268" s="3" t="s">
        <v>16</v>
      </c>
      <c r="D268" s="3">
        <v>57.0</v>
      </c>
      <c r="E268" s="3">
        <v>3.0</v>
      </c>
      <c r="F268" s="3" t="s">
        <v>793</v>
      </c>
      <c r="G268" s="3">
        <v>48.0</v>
      </c>
      <c r="H268" s="4" t="s">
        <v>794</v>
      </c>
      <c r="I268" s="4" t="s">
        <v>795</v>
      </c>
      <c r="J268" s="3" t="s">
        <v>796</v>
      </c>
      <c r="K268" s="3" t="s">
        <v>797</v>
      </c>
      <c r="L268" s="3" t="s">
        <v>784</v>
      </c>
      <c r="M268" s="3" t="s">
        <v>798</v>
      </c>
    </row>
    <row r="269" ht="15.75" customHeight="1">
      <c r="A269" s="3" t="s">
        <v>777</v>
      </c>
      <c r="B269" s="3" t="s">
        <v>799</v>
      </c>
      <c r="C269" s="3" t="s">
        <v>16</v>
      </c>
      <c r="D269" s="3">
        <v>61.0</v>
      </c>
      <c r="E269" s="3">
        <v>3.0</v>
      </c>
      <c r="F269" s="3" t="s">
        <v>793</v>
      </c>
      <c r="G269" s="3">
        <v>52.0</v>
      </c>
      <c r="H269" s="4" t="s">
        <v>800</v>
      </c>
      <c r="I269" s="4" t="s">
        <v>801</v>
      </c>
      <c r="J269" s="3" t="s">
        <v>802</v>
      </c>
      <c r="K269" s="3" t="s">
        <v>803</v>
      </c>
      <c r="L269" s="3" t="s">
        <v>784</v>
      </c>
      <c r="M269" s="3" t="s">
        <v>798</v>
      </c>
    </row>
    <row r="270" ht="15.75" customHeight="1">
      <c r="A270" s="3" t="s">
        <v>777</v>
      </c>
      <c r="B270" s="3" t="s">
        <v>804</v>
      </c>
      <c r="C270" s="3" t="s">
        <v>16</v>
      </c>
      <c r="D270" s="3">
        <v>89.0</v>
      </c>
      <c r="E270" s="3">
        <v>12.0</v>
      </c>
      <c r="F270" s="3" t="s">
        <v>805</v>
      </c>
      <c r="G270" s="3">
        <v>60.0</v>
      </c>
      <c r="H270" s="4" t="s">
        <v>806</v>
      </c>
      <c r="I270" s="4" t="s">
        <v>807</v>
      </c>
      <c r="J270" s="3" t="s">
        <v>808</v>
      </c>
      <c r="K270" s="3" t="s">
        <v>809</v>
      </c>
      <c r="L270" s="3" t="s">
        <v>784</v>
      </c>
      <c r="M270" s="3" t="s">
        <v>810</v>
      </c>
    </row>
    <row r="271" ht="15.75" customHeight="1">
      <c r="A271" s="3" t="s">
        <v>777</v>
      </c>
      <c r="B271" s="3" t="s">
        <v>811</v>
      </c>
      <c r="C271" s="3" t="s">
        <v>16</v>
      </c>
      <c r="D271" s="3">
        <v>74.0</v>
      </c>
      <c r="E271" s="3">
        <v>7.0</v>
      </c>
      <c r="F271" s="3" t="s">
        <v>812</v>
      </c>
      <c r="G271" s="3">
        <v>64.0</v>
      </c>
      <c r="H271" s="4" t="s">
        <v>813</v>
      </c>
      <c r="I271" s="4" t="s">
        <v>814</v>
      </c>
      <c r="J271" s="3" t="s">
        <v>815</v>
      </c>
      <c r="K271" s="3" t="s">
        <v>816</v>
      </c>
      <c r="L271" s="3" t="s">
        <v>784</v>
      </c>
      <c r="M271" s="3" t="s">
        <v>817</v>
      </c>
    </row>
    <row r="272" ht="15.75" customHeight="1">
      <c r="A272" s="3" t="s">
        <v>777</v>
      </c>
      <c r="B272" s="3" t="s">
        <v>818</v>
      </c>
      <c r="C272" s="3" t="s">
        <v>16</v>
      </c>
      <c r="D272" s="3">
        <v>74.0</v>
      </c>
      <c r="E272" s="3">
        <v>10.0</v>
      </c>
      <c r="F272" s="3" t="s">
        <v>819</v>
      </c>
      <c r="G272" s="3">
        <v>65.0</v>
      </c>
      <c r="H272" s="4" t="s">
        <v>820</v>
      </c>
      <c r="I272" s="4" t="s">
        <v>821</v>
      </c>
      <c r="J272" s="3" t="s">
        <v>822</v>
      </c>
      <c r="K272" s="3" t="s">
        <v>823</v>
      </c>
      <c r="L272" s="3" t="s">
        <v>784</v>
      </c>
      <c r="M272" s="3" t="s">
        <v>824</v>
      </c>
    </row>
    <row r="273" ht="15.75" customHeight="1">
      <c r="A273" s="3" t="s">
        <v>777</v>
      </c>
      <c r="B273" s="3" t="s">
        <v>825</v>
      </c>
      <c r="C273" s="3" t="s">
        <v>16</v>
      </c>
      <c r="D273" s="3">
        <v>91.0</v>
      </c>
      <c r="E273" s="3">
        <v>14.0</v>
      </c>
      <c r="F273" s="3" t="s">
        <v>826</v>
      </c>
      <c r="G273" s="3">
        <v>74.0</v>
      </c>
      <c r="H273" s="4" t="s">
        <v>827</v>
      </c>
      <c r="I273" s="4" t="s">
        <v>828</v>
      </c>
      <c r="J273" s="3" t="s">
        <v>829</v>
      </c>
      <c r="K273" s="3" t="s">
        <v>830</v>
      </c>
      <c r="L273" s="3" t="s">
        <v>784</v>
      </c>
      <c r="M273" s="3" t="s">
        <v>831</v>
      </c>
    </row>
    <row r="274" ht="15.75" customHeight="1">
      <c r="A274" s="3" t="s">
        <v>777</v>
      </c>
      <c r="B274" s="3" t="s">
        <v>832</v>
      </c>
      <c r="C274" s="3" t="s">
        <v>16</v>
      </c>
      <c r="D274" s="3">
        <v>124.0</v>
      </c>
      <c r="E274" s="3">
        <v>7.0</v>
      </c>
      <c r="F274" s="3" t="s">
        <v>833</v>
      </c>
      <c r="G274" s="3">
        <v>81.0</v>
      </c>
      <c r="H274" s="4" t="s">
        <v>834</v>
      </c>
      <c r="I274" s="4" t="s">
        <v>835</v>
      </c>
      <c r="J274" s="3" t="s">
        <v>836</v>
      </c>
      <c r="K274" s="3" t="s">
        <v>837</v>
      </c>
      <c r="L274" s="3" t="s">
        <v>784</v>
      </c>
      <c r="M274" s="3" t="s">
        <v>838</v>
      </c>
    </row>
    <row r="275" ht="15.75" customHeight="1">
      <c r="A275" s="3" t="s">
        <v>777</v>
      </c>
      <c r="B275" s="3" t="s">
        <v>839</v>
      </c>
      <c r="C275" s="3" t="s">
        <v>16</v>
      </c>
      <c r="D275" s="3">
        <v>88.0</v>
      </c>
      <c r="E275" s="3">
        <v>3.0</v>
      </c>
      <c r="F275" s="3" t="s">
        <v>840</v>
      </c>
      <c r="G275" s="3">
        <v>83.0</v>
      </c>
      <c r="H275" s="4" t="s">
        <v>841</v>
      </c>
      <c r="I275" s="4" t="s">
        <v>842</v>
      </c>
      <c r="J275" s="3" t="s">
        <v>843</v>
      </c>
      <c r="K275" s="3" t="s">
        <v>844</v>
      </c>
      <c r="L275" s="3" t="s">
        <v>784</v>
      </c>
      <c r="M275" s="3" t="s">
        <v>845</v>
      </c>
    </row>
    <row r="276" ht="15.75" customHeight="1">
      <c r="A276" s="3" t="s">
        <v>777</v>
      </c>
      <c r="B276" s="3" t="s">
        <v>846</v>
      </c>
      <c r="C276" s="3" t="s">
        <v>16</v>
      </c>
      <c r="D276" s="3">
        <v>132.0</v>
      </c>
      <c r="E276" s="3">
        <v>66.0</v>
      </c>
      <c r="F276" s="3" t="s">
        <v>847</v>
      </c>
      <c r="G276" s="3">
        <v>108.0</v>
      </c>
      <c r="H276" s="4" t="s">
        <v>848</v>
      </c>
      <c r="I276" s="4" t="s">
        <v>849</v>
      </c>
      <c r="J276" s="3" t="s">
        <v>850</v>
      </c>
      <c r="K276" s="3" t="s">
        <v>851</v>
      </c>
      <c r="L276" s="3" t="s">
        <v>784</v>
      </c>
      <c r="M276" s="3" t="s">
        <v>852</v>
      </c>
    </row>
    <row r="277" ht="15.75" customHeight="1">
      <c r="A277" s="3" t="s">
        <v>777</v>
      </c>
      <c r="B277" s="3" t="s">
        <v>853</v>
      </c>
      <c r="C277" s="3" t="s">
        <v>16</v>
      </c>
      <c r="D277" s="3">
        <v>120.0</v>
      </c>
      <c r="E277" s="3">
        <v>3.0</v>
      </c>
      <c r="F277" s="3" t="s">
        <v>854</v>
      </c>
      <c r="G277" s="3">
        <v>114.0</v>
      </c>
      <c r="H277" s="4" t="s">
        <v>855</v>
      </c>
      <c r="I277" s="4" t="s">
        <v>856</v>
      </c>
      <c r="J277" s="3" t="s">
        <v>857</v>
      </c>
      <c r="K277" s="3" t="s">
        <v>858</v>
      </c>
      <c r="L277" s="3" t="s">
        <v>784</v>
      </c>
      <c r="M277" s="3" t="s">
        <v>859</v>
      </c>
    </row>
    <row r="278" ht="15.75" customHeight="1">
      <c r="A278" s="3" t="s">
        <v>777</v>
      </c>
      <c r="B278" s="3" t="s">
        <v>860</v>
      </c>
      <c r="C278" s="3" t="s">
        <v>16</v>
      </c>
      <c r="D278" s="3">
        <v>125.0</v>
      </c>
      <c r="E278" s="3">
        <v>3.0</v>
      </c>
      <c r="F278" s="3" t="s">
        <v>861</v>
      </c>
      <c r="G278" s="3">
        <v>116.0</v>
      </c>
      <c r="H278" s="4" t="s">
        <v>862</v>
      </c>
      <c r="I278" s="4" t="s">
        <v>863</v>
      </c>
      <c r="J278" s="3" t="s">
        <v>864</v>
      </c>
      <c r="K278" s="3" t="s">
        <v>865</v>
      </c>
      <c r="L278" s="3" t="s">
        <v>784</v>
      </c>
      <c r="M278" s="3" t="s">
        <v>866</v>
      </c>
    </row>
    <row r="279" ht="15.75" customHeight="1">
      <c r="A279" s="3" t="s">
        <v>777</v>
      </c>
      <c r="B279" s="3" t="s">
        <v>867</v>
      </c>
      <c r="C279" s="3" t="s">
        <v>16</v>
      </c>
      <c r="D279" s="3">
        <v>133.0</v>
      </c>
      <c r="E279" s="3">
        <v>21.0</v>
      </c>
      <c r="F279" s="3" t="s">
        <v>868</v>
      </c>
      <c r="G279" s="3">
        <v>122.0</v>
      </c>
      <c r="H279" s="4" t="s">
        <v>869</v>
      </c>
      <c r="I279" s="4" t="s">
        <v>870</v>
      </c>
      <c r="J279" s="3" t="s">
        <v>871</v>
      </c>
      <c r="K279" s="3" t="s">
        <v>872</v>
      </c>
      <c r="L279" s="3" t="s">
        <v>784</v>
      </c>
      <c r="M279" s="3" t="s">
        <v>873</v>
      </c>
    </row>
    <row r="280" ht="15.75" customHeight="1">
      <c r="A280" s="3" t="s">
        <v>777</v>
      </c>
      <c r="B280" s="3" t="s">
        <v>874</v>
      </c>
      <c r="C280" s="3" t="s">
        <v>16</v>
      </c>
      <c r="D280" s="3">
        <v>154.0</v>
      </c>
      <c r="E280" s="3">
        <v>12.0</v>
      </c>
      <c r="F280" s="3" t="s">
        <v>875</v>
      </c>
      <c r="G280" s="3">
        <v>138.0</v>
      </c>
      <c r="H280" s="4" t="s">
        <v>876</v>
      </c>
      <c r="I280" s="4" t="s">
        <v>877</v>
      </c>
      <c r="J280" s="3" t="s">
        <v>878</v>
      </c>
      <c r="K280" s="3" t="s">
        <v>879</v>
      </c>
      <c r="L280" s="3" t="s">
        <v>784</v>
      </c>
      <c r="M280" s="3" t="s">
        <v>880</v>
      </c>
    </row>
    <row r="281" ht="15.75" customHeight="1">
      <c r="A281" s="3" t="s">
        <v>777</v>
      </c>
      <c r="B281" s="3" t="s">
        <v>881</v>
      </c>
      <c r="C281" s="3" t="s">
        <v>16</v>
      </c>
      <c r="D281" s="3">
        <v>164.0</v>
      </c>
      <c r="E281" s="3">
        <v>5.0</v>
      </c>
      <c r="F281" s="3" t="s">
        <v>882</v>
      </c>
      <c r="G281" s="3">
        <v>141.0</v>
      </c>
      <c r="H281" s="4" t="s">
        <v>883</v>
      </c>
      <c r="I281" s="4" t="s">
        <v>884</v>
      </c>
      <c r="J281" s="3" t="s">
        <v>885</v>
      </c>
      <c r="K281" s="3" t="s">
        <v>886</v>
      </c>
      <c r="L281" s="3" t="s">
        <v>784</v>
      </c>
      <c r="M281" s="3" t="s">
        <v>887</v>
      </c>
    </row>
    <row r="282" ht="15.75" customHeight="1">
      <c r="A282" s="3" t="s">
        <v>777</v>
      </c>
      <c r="B282" s="3" t="s">
        <v>888</v>
      </c>
      <c r="C282" s="3" t="s">
        <v>16</v>
      </c>
      <c r="D282" s="3">
        <v>153.0</v>
      </c>
      <c r="E282" s="3">
        <v>3.0</v>
      </c>
      <c r="F282" s="3" t="s">
        <v>889</v>
      </c>
      <c r="G282" s="3">
        <v>148.0</v>
      </c>
      <c r="H282" s="4" t="s">
        <v>890</v>
      </c>
      <c r="I282" s="4" t="s">
        <v>891</v>
      </c>
      <c r="J282" s="3" t="s">
        <v>892</v>
      </c>
      <c r="K282" s="3" t="s">
        <v>893</v>
      </c>
      <c r="L282" s="3" t="s">
        <v>784</v>
      </c>
      <c r="M282" s="3" t="s">
        <v>894</v>
      </c>
    </row>
    <row r="283" ht="15.75" customHeight="1">
      <c r="A283" s="3" t="s">
        <v>777</v>
      </c>
      <c r="B283" s="3" t="s">
        <v>895</v>
      </c>
      <c r="C283" s="3" t="s">
        <v>16</v>
      </c>
      <c r="D283" s="3">
        <v>185.0</v>
      </c>
      <c r="E283" s="3">
        <v>3.0</v>
      </c>
      <c r="F283" s="3" t="s">
        <v>896</v>
      </c>
      <c r="G283" s="3">
        <v>176.0</v>
      </c>
      <c r="H283" s="4" t="s">
        <v>862</v>
      </c>
      <c r="I283" s="4" t="s">
        <v>897</v>
      </c>
      <c r="J283" s="3" t="s">
        <v>898</v>
      </c>
      <c r="K283" s="3" t="s">
        <v>899</v>
      </c>
      <c r="L283" s="3" t="s">
        <v>784</v>
      </c>
      <c r="M283" s="3" t="s">
        <v>900</v>
      </c>
    </row>
    <row r="284" ht="15.75" customHeight="1">
      <c r="A284" s="3" t="s">
        <v>777</v>
      </c>
      <c r="B284" s="3" t="s">
        <v>901</v>
      </c>
      <c r="C284" s="3" t="s">
        <v>16</v>
      </c>
      <c r="D284" s="3">
        <v>191.0</v>
      </c>
      <c r="E284" s="3">
        <v>3.0</v>
      </c>
      <c r="F284" s="3" t="s">
        <v>793</v>
      </c>
      <c r="G284" s="3">
        <v>179.0</v>
      </c>
      <c r="H284" s="4" t="s">
        <v>902</v>
      </c>
      <c r="I284" s="4" t="s">
        <v>903</v>
      </c>
      <c r="J284" s="3" t="s">
        <v>904</v>
      </c>
      <c r="K284" s="3" t="s">
        <v>905</v>
      </c>
      <c r="L284" s="3" t="s">
        <v>784</v>
      </c>
      <c r="M284" s="3" t="s">
        <v>798</v>
      </c>
    </row>
    <row r="285" ht="15.75" customHeight="1">
      <c r="A285" s="3" t="s">
        <v>777</v>
      </c>
      <c r="B285" s="3" t="s">
        <v>906</v>
      </c>
      <c r="C285" s="3" t="s">
        <v>16</v>
      </c>
      <c r="D285" s="3">
        <v>198.0</v>
      </c>
      <c r="E285" s="3">
        <v>12.0</v>
      </c>
      <c r="F285" s="3" t="s">
        <v>907</v>
      </c>
      <c r="G285" s="3">
        <v>194.0</v>
      </c>
      <c r="H285" s="4" t="s">
        <v>827</v>
      </c>
      <c r="I285" s="4" t="s">
        <v>908</v>
      </c>
      <c r="J285" s="3" t="s">
        <v>909</v>
      </c>
      <c r="K285" s="3" t="s">
        <v>910</v>
      </c>
      <c r="L285" s="3" t="s">
        <v>784</v>
      </c>
      <c r="M285" s="3" t="s">
        <v>911</v>
      </c>
    </row>
    <row r="286" ht="15.75" customHeight="1">
      <c r="A286" s="3" t="s">
        <v>777</v>
      </c>
      <c r="B286" s="3" t="s">
        <v>912</v>
      </c>
      <c r="C286" s="3" t="s">
        <v>16</v>
      </c>
      <c r="D286" s="3">
        <v>213.0</v>
      </c>
      <c r="E286" s="3">
        <v>11.0</v>
      </c>
      <c r="F286" s="3" t="s">
        <v>913</v>
      </c>
      <c r="G286" s="3">
        <v>198.0</v>
      </c>
      <c r="H286" s="4" t="s">
        <v>914</v>
      </c>
      <c r="I286" s="4" t="s">
        <v>915</v>
      </c>
      <c r="J286" s="3" t="s">
        <v>916</v>
      </c>
      <c r="K286" s="3" t="s">
        <v>917</v>
      </c>
      <c r="L286" s="3" t="s">
        <v>784</v>
      </c>
      <c r="M286" s="3" t="s">
        <v>918</v>
      </c>
    </row>
    <row r="287" ht="15.75" customHeight="1">
      <c r="A287" s="3" t="s">
        <v>777</v>
      </c>
      <c r="B287" s="3" t="s">
        <v>919</v>
      </c>
      <c r="C287" s="3" t="s">
        <v>16</v>
      </c>
      <c r="D287" s="3">
        <v>212.0</v>
      </c>
      <c r="E287" s="3">
        <v>10.0</v>
      </c>
      <c r="F287" s="3" t="s">
        <v>920</v>
      </c>
      <c r="G287" s="3">
        <v>207.0</v>
      </c>
      <c r="H287" s="4" t="s">
        <v>921</v>
      </c>
      <c r="I287" s="4" t="s">
        <v>922</v>
      </c>
      <c r="J287" s="3" t="s">
        <v>923</v>
      </c>
      <c r="K287" s="3" t="s">
        <v>924</v>
      </c>
      <c r="L287" s="3" t="s">
        <v>784</v>
      </c>
      <c r="M287" s="3" t="s">
        <v>925</v>
      </c>
    </row>
    <row r="288" ht="15.75" customHeight="1">
      <c r="A288" s="3" t="s">
        <v>777</v>
      </c>
      <c r="B288" s="3" t="s">
        <v>926</v>
      </c>
      <c r="C288" s="3" t="s">
        <v>16</v>
      </c>
      <c r="D288" s="3">
        <v>218.0</v>
      </c>
      <c r="E288" s="3">
        <v>3.0</v>
      </c>
      <c r="F288" s="3" t="s">
        <v>927</v>
      </c>
      <c r="G288" s="3">
        <v>209.0</v>
      </c>
      <c r="H288" s="4" t="s">
        <v>928</v>
      </c>
      <c r="I288" s="4" t="s">
        <v>929</v>
      </c>
      <c r="J288" s="3" t="s">
        <v>930</v>
      </c>
      <c r="K288" s="3" t="s">
        <v>931</v>
      </c>
      <c r="L288" s="3" t="s">
        <v>784</v>
      </c>
      <c r="M288" s="3" t="s">
        <v>932</v>
      </c>
    </row>
    <row r="289" ht="15.75" customHeight="1">
      <c r="A289" s="3" t="s">
        <v>777</v>
      </c>
      <c r="B289" s="3" t="s">
        <v>933</v>
      </c>
      <c r="C289" s="3" t="s">
        <v>16</v>
      </c>
      <c r="D289" s="3">
        <v>219.0</v>
      </c>
      <c r="E289" s="3">
        <v>3.0</v>
      </c>
      <c r="F289" s="3" t="s">
        <v>934</v>
      </c>
      <c r="G289" s="3">
        <v>210.0</v>
      </c>
      <c r="H289" s="4" t="s">
        <v>862</v>
      </c>
      <c r="I289" s="4" t="s">
        <v>935</v>
      </c>
      <c r="J289" s="3" t="s">
        <v>936</v>
      </c>
      <c r="K289" s="3" t="s">
        <v>937</v>
      </c>
      <c r="L289" s="3" t="s">
        <v>784</v>
      </c>
      <c r="M289" s="3" t="s">
        <v>900</v>
      </c>
    </row>
    <row r="290" ht="15.75" customHeight="1">
      <c r="A290" s="3" t="s">
        <v>777</v>
      </c>
      <c r="B290" s="3" t="s">
        <v>938</v>
      </c>
      <c r="C290" s="3" t="s">
        <v>16</v>
      </c>
      <c r="D290" s="3">
        <v>232.0</v>
      </c>
      <c r="E290" s="3">
        <v>16.0</v>
      </c>
      <c r="F290" s="3" t="s">
        <v>939</v>
      </c>
      <c r="G290" s="3">
        <v>218.0</v>
      </c>
      <c r="H290" s="4" t="s">
        <v>820</v>
      </c>
      <c r="I290" s="4" t="s">
        <v>940</v>
      </c>
      <c r="J290" s="3" t="s">
        <v>941</v>
      </c>
      <c r="K290" s="3" t="s">
        <v>942</v>
      </c>
      <c r="L290" s="3" t="s">
        <v>784</v>
      </c>
      <c r="M290" s="3" t="s">
        <v>943</v>
      </c>
    </row>
    <row r="291" ht="15.75" customHeight="1">
      <c r="A291" s="3" t="s">
        <v>777</v>
      </c>
      <c r="B291" s="3" t="s">
        <v>944</v>
      </c>
      <c r="C291" s="3" t="s">
        <v>16</v>
      </c>
      <c r="D291" s="3">
        <v>238.0</v>
      </c>
      <c r="E291" s="3">
        <v>10.0</v>
      </c>
      <c r="F291" s="3" t="s">
        <v>945</v>
      </c>
      <c r="G291" s="3">
        <v>235.0</v>
      </c>
      <c r="H291" s="4" t="s">
        <v>820</v>
      </c>
      <c r="I291" s="4" t="s">
        <v>946</v>
      </c>
      <c r="J291" s="3" t="s">
        <v>947</v>
      </c>
      <c r="K291" s="3" t="s">
        <v>948</v>
      </c>
      <c r="L291" s="3" t="s">
        <v>784</v>
      </c>
      <c r="M291" s="3" t="s">
        <v>949</v>
      </c>
    </row>
    <row r="292" ht="15.75" customHeight="1">
      <c r="A292" s="3" t="s">
        <v>777</v>
      </c>
      <c r="B292" s="3" t="s">
        <v>950</v>
      </c>
      <c r="C292" s="3" t="s">
        <v>16</v>
      </c>
      <c r="D292" s="3">
        <v>259.0</v>
      </c>
      <c r="E292" s="3">
        <v>3.0</v>
      </c>
      <c r="F292" s="3" t="s">
        <v>951</v>
      </c>
      <c r="G292" s="3">
        <v>249.0</v>
      </c>
      <c r="H292" s="4" t="s">
        <v>862</v>
      </c>
      <c r="I292" s="4" t="s">
        <v>952</v>
      </c>
      <c r="J292" s="3" t="s">
        <v>953</v>
      </c>
      <c r="K292" s="3" t="s">
        <v>954</v>
      </c>
      <c r="L292" s="3" t="s">
        <v>784</v>
      </c>
      <c r="M292" s="3" t="s">
        <v>955</v>
      </c>
    </row>
    <row r="293" ht="15.75" customHeight="1">
      <c r="A293" s="3" t="s">
        <v>777</v>
      </c>
      <c r="B293" s="3" t="s">
        <v>956</v>
      </c>
      <c r="C293" s="3" t="s">
        <v>16</v>
      </c>
      <c r="D293" s="3">
        <v>330.0</v>
      </c>
      <c r="E293" s="3">
        <v>3.0</v>
      </c>
      <c r="F293" s="3" t="s">
        <v>957</v>
      </c>
      <c r="G293" s="3">
        <v>317.0</v>
      </c>
      <c r="H293" s="4" t="s">
        <v>958</v>
      </c>
      <c r="I293" s="4" t="s">
        <v>959</v>
      </c>
      <c r="J293" s="3" t="s">
        <v>960</v>
      </c>
      <c r="K293" s="3" t="s">
        <v>961</v>
      </c>
      <c r="L293" s="3" t="s">
        <v>784</v>
      </c>
      <c r="M293" s="3" t="s">
        <v>962</v>
      </c>
    </row>
    <row r="294" ht="15.75" customHeight="1">
      <c r="A294" s="3" t="s">
        <v>777</v>
      </c>
      <c r="B294" s="3" t="s">
        <v>963</v>
      </c>
      <c r="C294" s="3" t="s">
        <v>16</v>
      </c>
      <c r="D294" s="3">
        <v>488.0</v>
      </c>
      <c r="E294" s="3">
        <v>3.0</v>
      </c>
      <c r="F294" s="3" t="s">
        <v>964</v>
      </c>
      <c r="G294" s="3">
        <v>466.0</v>
      </c>
      <c r="H294" s="4" t="s">
        <v>848</v>
      </c>
      <c r="I294" s="4" t="s">
        <v>965</v>
      </c>
      <c r="J294" s="3" t="s">
        <v>966</v>
      </c>
      <c r="K294" s="3" t="s">
        <v>967</v>
      </c>
      <c r="L294" s="3" t="s">
        <v>784</v>
      </c>
      <c r="M294" s="3" t="s">
        <v>968</v>
      </c>
    </row>
    <row r="295" ht="15.75" customHeight="1">
      <c r="A295" s="3" t="s">
        <v>777</v>
      </c>
      <c r="B295" s="3" t="s">
        <v>969</v>
      </c>
      <c r="C295" s="3" t="s">
        <v>16</v>
      </c>
      <c r="D295" s="3">
        <v>536.0</v>
      </c>
      <c r="E295" s="3">
        <v>12.0</v>
      </c>
      <c r="F295" s="3" t="s">
        <v>970</v>
      </c>
      <c r="G295" s="3">
        <v>524.0</v>
      </c>
      <c r="H295" s="4" t="s">
        <v>971</v>
      </c>
      <c r="I295" s="4" t="s">
        <v>972</v>
      </c>
      <c r="J295" s="3" t="s">
        <v>973</v>
      </c>
      <c r="K295" s="3" t="s">
        <v>974</v>
      </c>
      <c r="L295" s="3" t="s">
        <v>784</v>
      </c>
      <c r="M295" s="3" t="s">
        <v>975</v>
      </c>
    </row>
    <row r="296" ht="15.75" customHeight="1">
      <c r="A296" s="3" t="s">
        <v>777</v>
      </c>
      <c r="B296" s="3" t="s">
        <v>976</v>
      </c>
      <c r="C296" s="3" t="s">
        <v>16</v>
      </c>
      <c r="D296" s="3">
        <v>577.0</v>
      </c>
      <c r="E296" s="3">
        <v>8.0</v>
      </c>
      <c r="F296" s="3" t="s">
        <v>977</v>
      </c>
      <c r="G296" s="3">
        <v>564.0</v>
      </c>
      <c r="H296" s="4" t="s">
        <v>848</v>
      </c>
      <c r="I296" s="4" t="s">
        <v>978</v>
      </c>
      <c r="J296" s="3" t="s">
        <v>979</v>
      </c>
      <c r="K296" s="3" t="s">
        <v>980</v>
      </c>
      <c r="L296" s="3" t="s">
        <v>784</v>
      </c>
      <c r="M296" s="3" t="s">
        <v>981</v>
      </c>
    </row>
    <row r="297" ht="15.75" customHeight="1">
      <c r="A297" s="3" t="s">
        <v>777</v>
      </c>
      <c r="B297" s="3" t="s">
        <v>982</v>
      </c>
      <c r="C297" s="3" t="s">
        <v>16</v>
      </c>
      <c r="D297" s="3">
        <v>601.0</v>
      </c>
      <c r="E297" s="3">
        <v>14.0</v>
      </c>
      <c r="F297" s="3" t="s">
        <v>983</v>
      </c>
      <c r="G297" s="3">
        <v>585.0</v>
      </c>
      <c r="H297" s="4" t="s">
        <v>984</v>
      </c>
      <c r="I297" s="4" t="s">
        <v>985</v>
      </c>
      <c r="J297" s="3" t="s">
        <v>986</v>
      </c>
      <c r="K297" s="3" t="s">
        <v>987</v>
      </c>
      <c r="L297" s="3" t="s">
        <v>784</v>
      </c>
      <c r="M297" s="3" t="s">
        <v>988</v>
      </c>
    </row>
    <row r="298" ht="15.75" customHeight="1">
      <c r="A298" s="3" t="s">
        <v>777</v>
      </c>
      <c r="B298" s="3" t="s">
        <v>989</v>
      </c>
      <c r="C298" s="3" t="s">
        <v>16</v>
      </c>
      <c r="D298" s="3">
        <v>773.0</v>
      </c>
      <c r="E298" s="3">
        <v>7.0</v>
      </c>
      <c r="F298" s="3" t="s">
        <v>990</v>
      </c>
      <c r="G298" s="3">
        <v>745.0</v>
      </c>
      <c r="H298" s="4" t="s">
        <v>984</v>
      </c>
      <c r="I298" s="4" t="s">
        <v>991</v>
      </c>
      <c r="J298" s="3" t="s">
        <v>992</v>
      </c>
      <c r="K298" s="3" t="s">
        <v>993</v>
      </c>
      <c r="L298" s="3" t="s">
        <v>784</v>
      </c>
      <c r="M298" s="3" t="s">
        <v>994</v>
      </c>
    </row>
    <row r="299" ht="15.75" customHeight="1">
      <c r="A299" s="3" t="s">
        <v>777</v>
      </c>
      <c r="B299" s="3" t="s">
        <v>995</v>
      </c>
      <c r="C299" s="3" t="s">
        <v>16</v>
      </c>
      <c r="D299" s="3">
        <v>762.0</v>
      </c>
      <c r="E299" s="3">
        <v>7.0</v>
      </c>
      <c r="F299" s="3" t="s">
        <v>990</v>
      </c>
      <c r="G299" s="3">
        <v>745.0</v>
      </c>
      <c r="H299" s="4" t="s">
        <v>984</v>
      </c>
      <c r="I299" s="4" t="s">
        <v>996</v>
      </c>
      <c r="J299" s="3" t="s">
        <v>992</v>
      </c>
      <c r="K299" s="3" t="s">
        <v>997</v>
      </c>
      <c r="L299" s="3" t="s">
        <v>784</v>
      </c>
      <c r="M299" s="3" t="s">
        <v>998</v>
      </c>
    </row>
    <row r="300" ht="15.75" customHeight="1">
      <c r="A300" s="3" t="s">
        <v>777</v>
      </c>
      <c r="B300" s="3" t="s">
        <v>999</v>
      </c>
      <c r="C300" s="3" t="s">
        <v>16</v>
      </c>
      <c r="D300" s="3">
        <v>808.0</v>
      </c>
      <c r="E300" s="3">
        <v>23.0</v>
      </c>
      <c r="F300" s="3" t="s">
        <v>1000</v>
      </c>
      <c r="G300" s="3">
        <v>797.0</v>
      </c>
      <c r="H300" s="4" t="s">
        <v>1001</v>
      </c>
      <c r="I300" s="4" t="s">
        <v>1002</v>
      </c>
      <c r="J300" s="3" t="s">
        <v>1003</v>
      </c>
      <c r="K300" s="3" t="s">
        <v>1004</v>
      </c>
      <c r="L300" s="3" t="s">
        <v>784</v>
      </c>
      <c r="M300" s="3" t="s">
        <v>962</v>
      </c>
    </row>
    <row r="301" ht="15.75" customHeight="1">
      <c r="A301" s="3" t="s">
        <v>777</v>
      </c>
      <c r="B301" s="3" t="s">
        <v>1005</v>
      </c>
      <c r="C301" s="3" t="s">
        <v>16</v>
      </c>
      <c r="D301" s="3">
        <v>816.0</v>
      </c>
      <c r="E301" s="3">
        <v>10.0</v>
      </c>
      <c r="F301" s="3" t="s">
        <v>1006</v>
      </c>
      <c r="G301" s="3">
        <v>810.0</v>
      </c>
      <c r="H301" s="4" t="s">
        <v>1007</v>
      </c>
      <c r="I301" s="4" t="s">
        <v>1008</v>
      </c>
      <c r="J301" s="3" t="s">
        <v>1009</v>
      </c>
      <c r="K301" s="3" t="s">
        <v>1010</v>
      </c>
      <c r="L301" s="3" t="s">
        <v>784</v>
      </c>
      <c r="M301" s="3" t="s">
        <v>925</v>
      </c>
    </row>
    <row r="302" ht="15.75" customHeight="1">
      <c r="A302" s="3" t="s">
        <v>777</v>
      </c>
      <c r="B302" s="3" t="s">
        <v>1011</v>
      </c>
      <c r="C302" s="3" t="s">
        <v>16</v>
      </c>
      <c r="D302" s="3">
        <v>826.0</v>
      </c>
      <c r="E302" s="3">
        <v>3.0</v>
      </c>
      <c r="F302" s="3" t="s">
        <v>1012</v>
      </c>
      <c r="G302" s="3">
        <v>811.0</v>
      </c>
      <c r="H302" s="4" t="s">
        <v>984</v>
      </c>
      <c r="I302" s="4" t="s">
        <v>1013</v>
      </c>
      <c r="J302" s="3" t="s">
        <v>1014</v>
      </c>
      <c r="K302" s="3" t="s">
        <v>1015</v>
      </c>
      <c r="L302" s="3" t="s">
        <v>784</v>
      </c>
      <c r="M302" s="3" t="s">
        <v>1016</v>
      </c>
    </row>
    <row r="303" ht="15.75" customHeight="1">
      <c r="A303" s="3" t="s">
        <v>777</v>
      </c>
      <c r="B303" s="3" t="s">
        <v>1017</v>
      </c>
      <c r="C303" s="3" t="s">
        <v>16</v>
      </c>
      <c r="D303" s="3">
        <v>1047.0</v>
      </c>
      <c r="E303" s="3">
        <v>3.0</v>
      </c>
      <c r="F303" s="3" t="s">
        <v>94</v>
      </c>
      <c r="G303" s="3">
        <v>992.0</v>
      </c>
      <c r="H303" s="4" t="s">
        <v>95</v>
      </c>
      <c r="I303" s="4" t="s">
        <v>1018</v>
      </c>
      <c r="J303" s="3" t="s">
        <v>1019</v>
      </c>
      <c r="K303" s="3" t="s">
        <v>1020</v>
      </c>
      <c r="L303" s="3" t="s">
        <v>784</v>
      </c>
      <c r="M303" s="3" t="s">
        <v>1021</v>
      </c>
    </row>
    <row r="304" ht="15.75" customHeight="1">
      <c r="A304" s="3" t="s">
        <v>777</v>
      </c>
      <c r="B304" s="3" t="s">
        <v>1022</v>
      </c>
      <c r="C304" s="3" t="s">
        <v>16</v>
      </c>
      <c r="D304" s="3">
        <v>1162.0</v>
      </c>
      <c r="E304" s="3">
        <v>3.0</v>
      </c>
      <c r="F304" s="3" t="s">
        <v>1023</v>
      </c>
      <c r="G304" s="3">
        <v>1158.0</v>
      </c>
      <c r="H304" s="4" t="s">
        <v>1024</v>
      </c>
      <c r="I304" s="4" t="s">
        <v>1025</v>
      </c>
      <c r="J304" s="3" t="s">
        <v>1026</v>
      </c>
      <c r="K304" s="3" t="s">
        <v>1027</v>
      </c>
      <c r="L304" s="3" t="s">
        <v>784</v>
      </c>
      <c r="M304" s="3" t="s">
        <v>1028</v>
      </c>
    </row>
    <row r="305" ht="15.75" customHeight="1">
      <c r="A305" s="3" t="s">
        <v>777</v>
      </c>
      <c r="B305" s="3" t="s">
        <v>1029</v>
      </c>
      <c r="C305" s="3" t="s">
        <v>16</v>
      </c>
      <c r="D305" s="3">
        <v>1437.0</v>
      </c>
      <c r="E305" s="3">
        <v>3.0</v>
      </c>
      <c r="F305" s="3" t="s">
        <v>1030</v>
      </c>
      <c r="G305" s="3">
        <v>1417.0</v>
      </c>
      <c r="H305" s="4" t="s">
        <v>1031</v>
      </c>
      <c r="I305" s="4" t="s">
        <v>1032</v>
      </c>
      <c r="J305" s="3" t="s">
        <v>1033</v>
      </c>
      <c r="K305" s="3" t="s">
        <v>1034</v>
      </c>
      <c r="L305" s="3" t="s">
        <v>784</v>
      </c>
      <c r="M305" s="3" t="s">
        <v>1035</v>
      </c>
    </row>
    <row r="306" ht="15.75" customHeight="1">
      <c r="A306" s="3" t="s">
        <v>1036</v>
      </c>
      <c r="B306" s="3" t="s">
        <v>1037</v>
      </c>
      <c r="C306" s="3" t="s">
        <v>16</v>
      </c>
      <c r="D306" s="3">
        <v>40.0</v>
      </c>
      <c r="E306" s="3">
        <v>3.0</v>
      </c>
      <c r="F306" s="3" t="s">
        <v>1038</v>
      </c>
      <c r="G306" s="3">
        <v>32.0</v>
      </c>
      <c r="H306" s="4" t="s">
        <v>1039</v>
      </c>
      <c r="I306" s="4" t="s">
        <v>1040</v>
      </c>
      <c r="J306" s="3" t="s">
        <v>1041</v>
      </c>
      <c r="K306" s="3" t="s">
        <v>1042</v>
      </c>
      <c r="L306" s="3" t="s">
        <v>1043</v>
      </c>
      <c r="N306" s="3" t="s">
        <v>1044</v>
      </c>
    </row>
    <row r="307" ht="15.75" customHeight="1">
      <c r="A307" s="3" t="s">
        <v>1036</v>
      </c>
      <c r="B307" s="3" t="s">
        <v>1045</v>
      </c>
      <c r="C307" s="3" t="s">
        <v>16</v>
      </c>
      <c r="D307" s="3">
        <v>91.0</v>
      </c>
      <c r="E307" s="3">
        <v>7.0</v>
      </c>
      <c r="F307" s="3" t="s">
        <v>1046</v>
      </c>
      <c r="G307" s="3">
        <v>42.0</v>
      </c>
      <c r="H307" s="4" t="s">
        <v>1047</v>
      </c>
      <c r="I307" s="4" t="s">
        <v>1048</v>
      </c>
      <c r="J307" s="3" t="s">
        <v>1049</v>
      </c>
      <c r="K307" s="3" t="s">
        <v>1050</v>
      </c>
      <c r="L307" s="3" t="s">
        <v>1043</v>
      </c>
      <c r="N307" s="3" t="s">
        <v>1044</v>
      </c>
    </row>
    <row r="308" ht="15.75" customHeight="1">
      <c r="A308" s="3" t="s">
        <v>1036</v>
      </c>
      <c r="B308" s="3" t="s">
        <v>1051</v>
      </c>
      <c r="C308" s="3" t="s">
        <v>16</v>
      </c>
      <c r="D308" s="3">
        <v>142.0</v>
      </c>
      <c r="E308" s="3">
        <v>26.0</v>
      </c>
      <c r="F308" s="3" t="s">
        <v>1052</v>
      </c>
      <c r="G308" s="3">
        <v>77.0</v>
      </c>
      <c r="H308" s="4" t="s">
        <v>1053</v>
      </c>
      <c r="I308" s="4" t="s">
        <v>1054</v>
      </c>
      <c r="J308" s="3" t="s">
        <v>1055</v>
      </c>
      <c r="K308" s="3" t="s">
        <v>1056</v>
      </c>
      <c r="L308" s="3" t="s">
        <v>1043</v>
      </c>
      <c r="N308" s="3" t="s">
        <v>1044</v>
      </c>
    </row>
    <row r="309" ht="15.75" customHeight="1">
      <c r="A309" s="3" t="s">
        <v>1036</v>
      </c>
      <c r="B309" s="3" t="s">
        <v>1057</v>
      </c>
      <c r="C309" s="3" t="s">
        <v>16</v>
      </c>
      <c r="D309" s="3">
        <v>221.0</v>
      </c>
      <c r="E309" s="3">
        <v>7.0</v>
      </c>
      <c r="F309" s="3" t="s">
        <v>1058</v>
      </c>
      <c r="G309" s="3">
        <v>171.0</v>
      </c>
      <c r="H309" s="4" t="s">
        <v>1059</v>
      </c>
      <c r="I309" s="4" t="s">
        <v>1060</v>
      </c>
      <c r="J309" s="3" t="s">
        <v>1061</v>
      </c>
      <c r="K309" s="3" t="s">
        <v>1062</v>
      </c>
      <c r="L309" s="3" t="s">
        <v>1043</v>
      </c>
      <c r="N309" s="3" t="s">
        <v>1044</v>
      </c>
    </row>
    <row r="310" ht="15.75" customHeight="1">
      <c r="A310" s="3" t="s">
        <v>1036</v>
      </c>
      <c r="B310" s="3" t="s">
        <v>1063</v>
      </c>
      <c r="C310" s="3" t="s">
        <v>16</v>
      </c>
      <c r="D310" s="3">
        <v>520.0</v>
      </c>
      <c r="E310" s="3">
        <v>17.0</v>
      </c>
      <c r="F310" s="3" t="s">
        <v>1064</v>
      </c>
      <c r="G310" s="3">
        <v>386.0</v>
      </c>
      <c r="H310" s="4" t="s">
        <v>1065</v>
      </c>
      <c r="I310" s="4" t="s">
        <v>1066</v>
      </c>
      <c r="J310" s="3" t="s">
        <v>1067</v>
      </c>
      <c r="K310" s="3" t="s">
        <v>1068</v>
      </c>
      <c r="L310" s="3" t="s">
        <v>1043</v>
      </c>
      <c r="N310" s="3" t="s">
        <v>1044</v>
      </c>
    </row>
    <row r="311" ht="15.75" customHeight="1">
      <c r="A311" s="3" t="s">
        <v>1036</v>
      </c>
      <c r="B311" s="3" t="s">
        <v>1057</v>
      </c>
      <c r="C311" s="3" t="s">
        <v>16</v>
      </c>
      <c r="D311" s="3">
        <v>487.0</v>
      </c>
      <c r="E311" s="3">
        <v>5.0</v>
      </c>
      <c r="F311" s="3" t="s">
        <v>1069</v>
      </c>
      <c r="G311" s="3">
        <v>427.0</v>
      </c>
      <c r="H311" s="4" t="s">
        <v>1070</v>
      </c>
      <c r="I311" s="4" t="s">
        <v>1071</v>
      </c>
      <c r="J311" s="3" t="s">
        <v>1072</v>
      </c>
      <c r="K311" s="3" t="s">
        <v>1073</v>
      </c>
      <c r="L311" s="3" t="s">
        <v>1043</v>
      </c>
      <c r="N311" s="3" t="s">
        <v>1044</v>
      </c>
    </row>
    <row r="312" ht="15.75" customHeight="1">
      <c r="A312" s="3" t="s">
        <v>1036</v>
      </c>
      <c r="B312" s="3" t="s">
        <v>1074</v>
      </c>
      <c r="C312" s="3" t="s">
        <v>16</v>
      </c>
      <c r="D312" s="3">
        <v>501.0</v>
      </c>
      <c r="E312" s="3">
        <v>69.0</v>
      </c>
      <c r="F312" s="3" t="s">
        <v>1075</v>
      </c>
      <c r="G312" s="3">
        <v>435.0</v>
      </c>
      <c r="H312" s="4" t="s">
        <v>1076</v>
      </c>
      <c r="I312" s="4" t="s">
        <v>1077</v>
      </c>
      <c r="J312" s="3" t="s">
        <v>1078</v>
      </c>
      <c r="K312" s="3" t="s">
        <v>1079</v>
      </c>
      <c r="L312" s="3" t="s">
        <v>1043</v>
      </c>
      <c r="N312" s="3" t="s">
        <v>1044</v>
      </c>
    </row>
    <row r="313" ht="15.75" customHeight="1">
      <c r="A313" s="3" t="s">
        <v>1036</v>
      </c>
      <c r="B313" s="3" t="s">
        <v>1080</v>
      </c>
      <c r="C313" s="3" t="s">
        <v>16</v>
      </c>
      <c r="D313" s="3">
        <v>488.0</v>
      </c>
      <c r="E313" s="3">
        <v>3.0</v>
      </c>
      <c r="F313" s="3" t="s">
        <v>1081</v>
      </c>
      <c r="G313" s="3">
        <v>458.0</v>
      </c>
      <c r="H313" s="4" t="s">
        <v>1082</v>
      </c>
      <c r="I313" s="4" t="s">
        <v>1083</v>
      </c>
      <c r="J313" s="3" t="s">
        <v>1084</v>
      </c>
      <c r="K313" s="3" t="s">
        <v>1085</v>
      </c>
      <c r="L313" s="3" t="s">
        <v>1043</v>
      </c>
      <c r="N313" s="3" t="s">
        <v>1044</v>
      </c>
    </row>
    <row r="314" ht="15.75" customHeight="1">
      <c r="A314" s="3" t="s">
        <v>1036</v>
      </c>
      <c r="B314" s="3" t="s">
        <v>1086</v>
      </c>
      <c r="C314" s="3" t="s">
        <v>16</v>
      </c>
      <c r="D314" s="3">
        <v>294.0</v>
      </c>
      <c r="E314" s="3">
        <v>1.0</v>
      </c>
      <c r="F314" s="3" t="s">
        <v>111</v>
      </c>
      <c r="G314" s="3">
        <v>1464.0</v>
      </c>
      <c r="H314" s="3" t="s">
        <v>112</v>
      </c>
      <c r="I314" s="4" t="s">
        <v>1087</v>
      </c>
      <c r="J314" s="3" t="s">
        <v>1088</v>
      </c>
      <c r="K314" s="3" t="s">
        <v>1089</v>
      </c>
      <c r="L314" s="3" t="s">
        <v>1043</v>
      </c>
      <c r="N314" s="3" t="s">
        <v>1044</v>
      </c>
    </row>
    <row r="315" ht="15.75" customHeight="1">
      <c r="A315" s="3" t="s">
        <v>1036</v>
      </c>
      <c r="B315" s="3" t="s">
        <v>1086</v>
      </c>
      <c r="C315" s="3" t="s">
        <v>16</v>
      </c>
      <c r="D315" s="3">
        <v>298.0</v>
      </c>
      <c r="E315" s="3">
        <v>1.0</v>
      </c>
      <c r="F315" s="3" t="s">
        <v>111</v>
      </c>
      <c r="G315" s="3">
        <v>1464.0</v>
      </c>
      <c r="H315" s="3" t="s">
        <v>112</v>
      </c>
      <c r="I315" s="4" t="s">
        <v>1090</v>
      </c>
      <c r="J315" s="3" t="s">
        <v>1088</v>
      </c>
      <c r="K315" s="3" t="s">
        <v>1089</v>
      </c>
      <c r="L315" s="3" t="s">
        <v>1043</v>
      </c>
      <c r="N315" s="3" t="s">
        <v>1044</v>
      </c>
    </row>
    <row r="316" ht="15.75" customHeight="1">
      <c r="A316" s="3" t="s">
        <v>1036</v>
      </c>
      <c r="B316" s="3" t="s">
        <v>1086</v>
      </c>
      <c r="C316" s="3" t="s">
        <v>16</v>
      </c>
      <c r="D316" s="3">
        <v>300.0</v>
      </c>
      <c r="E316" s="3">
        <v>1.0</v>
      </c>
      <c r="F316" s="3" t="s">
        <v>111</v>
      </c>
      <c r="G316" s="3">
        <v>1464.0</v>
      </c>
      <c r="H316" s="3" t="s">
        <v>112</v>
      </c>
      <c r="I316" s="4" t="s">
        <v>1091</v>
      </c>
      <c r="J316" s="3" t="s">
        <v>1088</v>
      </c>
      <c r="K316" s="3" t="s">
        <v>1089</v>
      </c>
      <c r="L316" s="3" t="s">
        <v>1043</v>
      </c>
      <c r="N316" s="3" t="s">
        <v>1044</v>
      </c>
    </row>
    <row r="317" ht="15.75" customHeight="1">
      <c r="A317" s="3" t="s">
        <v>1036</v>
      </c>
      <c r="B317" s="3" t="s">
        <v>1086</v>
      </c>
      <c r="C317" s="3" t="s">
        <v>16</v>
      </c>
      <c r="D317" s="3">
        <v>308.0</v>
      </c>
      <c r="E317" s="3">
        <v>1.0</v>
      </c>
      <c r="F317" s="3" t="s">
        <v>111</v>
      </c>
      <c r="G317" s="3">
        <v>1464.0</v>
      </c>
      <c r="H317" s="3" t="s">
        <v>112</v>
      </c>
      <c r="I317" s="4" t="s">
        <v>1092</v>
      </c>
      <c r="J317" s="3" t="s">
        <v>1088</v>
      </c>
      <c r="K317" s="3" t="s">
        <v>1089</v>
      </c>
      <c r="L317" s="3" t="s">
        <v>1043</v>
      </c>
      <c r="N317" s="3" t="s">
        <v>1044</v>
      </c>
    </row>
    <row r="318" ht="15.75" customHeight="1">
      <c r="A318" s="3" t="s">
        <v>1036</v>
      </c>
      <c r="B318" s="3" t="s">
        <v>1086</v>
      </c>
      <c r="C318" s="3" t="s">
        <v>16</v>
      </c>
      <c r="D318" s="3">
        <v>309.0</v>
      </c>
      <c r="E318" s="3">
        <v>1.0</v>
      </c>
      <c r="F318" s="3" t="s">
        <v>111</v>
      </c>
      <c r="G318" s="3">
        <v>1464.0</v>
      </c>
      <c r="H318" s="3" t="s">
        <v>112</v>
      </c>
      <c r="I318" s="4" t="s">
        <v>1093</v>
      </c>
      <c r="J318" s="3" t="s">
        <v>1088</v>
      </c>
      <c r="K318" s="3" t="s">
        <v>1089</v>
      </c>
      <c r="L318" s="3" t="s">
        <v>1043</v>
      </c>
      <c r="N318" s="3" t="s">
        <v>1044</v>
      </c>
    </row>
    <row r="319" ht="15.75" customHeight="1">
      <c r="A319" s="3" t="s">
        <v>1036</v>
      </c>
      <c r="B319" s="3" t="s">
        <v>1086</v>
      </c>
      <c r="C319" s="3" t="s">
        <v>16</v>
      </c>
      <c r="D319" s="3">
        <v>310.0</v>
      </c>
      <c r="E319" s="3">
        <v>1.0</v>
      </c>
      <c r="F319" s="3" t="s">
        <v>111</v>
      </c>
      <c r="G319" s="3">
        <v>1464.0</v>
      </c>
      <c r="H319" s="3" t="s">
        <v>112</v>
      </c>
      <c r="I319" s="4" t="s">
        <v>1094</v>
      </c>
      <c r="J319" s="3" t="s">
        <v>1088</v>
      </c>
      <c r="K319" s="3" t="s">
        <v>1089</v>
      </c>
      <c r="L319" s="3" t="s">
        <v>1043</v>
      </c>
      <c r="N319" s="3" t="s">
        <v>1044</v>
      </c>
    </row>
    <row r="320" ht="15.75" customHeight="1">
      <c r="A320" s="3" t="s">
        <v>1036</v>
      </c>
      <c r="B320" s="3" t="s">
        <v>1086</v>
      </c>
      <c r="C320" s="3" t="s">
        <v>16</v>
      </c>
      <c r="D320" s="3">
        <v>311.0</v>
      </c>
      <c r="E320" s="3">
        <v>1.0</v>
      </c>
      <c r="F320" s="3" t="s">
        <v>111</v>
      </c>
      <c r="G320" s="3">
        <v>1464.0</v>
      </c>
      <c r="H320" s="3" t="s">
        <v>112</v>
      </c>
      <c r="I320" s="4" t="s">
        <v>1095</v>
      </c>
      <c r="J320" s="3" t="s">
        <v>1088</v>
      </c>
      <c r="K320" s="3" t="s">
        <v>1089</v>
      </c>
      <c r="L320" s="3" t="s">
        <v>1043</v>
      </c>
      <c r="N320" s="3" t="s">
        <v>1044</v>
      </c>
    </row>
    <row r="321" ht="15.75" customHeight="1">
      <c r="A321" s="3" t="s">
        <v>1036</v>
      </c>
      <c r="B321" s="3" t="s">
        <v>1086</v>
      </c>
      <c r="C321" s="3" t="s">
        <v>16</v>
      </c>
      <c r="D321" s="3">
        <v>312.0</v>
      </c>
      <c r="E321" s="3">
        <v>1.0</v>
      </c>
      <c r="F321" s="3" t="s">
        <v>111</v>
      </c>
      <c r="G321" s="3">
        <v>1464.0</v>
      </c>
      <c r="H321" s="3" t="s">
        <v>112</v>
      </c>
      <c r="I321" s="4" t="s">
        <v>1096</v>
      </c>
      <c r="J321" s="3" t="s">
        <v>1088</v>
      </c>
      <c r="K321" s="3" t="s">
        <v>1089</v>
      </c>
      <c r="L321" s="3" t="s">
        <v>1043</v>
      </c>
      <c r="N321" s="3" t="s">
        <v>1044</v>
      </c>
    </row>
    <row r="322" ht="15.75" customHeight="1">
      <c r="A322" s="3" t="s">
        <v>1036</v>
      </c>
      <c r="B322" s="3" t="s">
        <v>1086</v>
      </c>
      <c r="C322" s="3" t="s">
        <v>16</v>
      </c>
      <c r="D322" s="3">
        <v>313.0</v>
      </c>
      <c r="E322" s="3">
        <v>1.0</v>
      </c>
      <c r="F322" s="3" t="s">
        <v>111</v>
      </c>
      <c r="G322" s="3">
        <v>1464.0</v>
      </c>
      <c r="H322" s="3" t="s">
        <v>112</v>
      </c>
      <c r="I322" s="4" t="s">
        <v>1097</v>
      </c>
      <c r="J322" s="3" t="s">
        <v>1088</v>
      </c>
      <c r="K322" s="3" t="s">
        <v>1089</v>
      </c>
      <c r="L322" s="3" t="s">
        <v>1043</v>
      </c>
      <c r="N322" s="3" t="s">
        <v>1044</v>
      </c>
    </row>
    <row r="323" ht="15.75" customHeight="1">
      <c r="A323" s="3" t="s">
        <v>1036</v>
      </c>
      <c r="B323" s="3" t="s">
        <v>1086</v>
      </c>
      <c r="C323" s="3" t="s">
        <v>16</v>
      </c>
      <c r="D323" s="3">
        <v>314.0</v>
      </c>
      <c r="E323" s="3">
        <v>1.0</v>
      </c>
      <c r="F323" s="3" t="s">
        <v>111</v>
      </c>
      <c r="G323" s="3">
        <v>1464.0</v>
      </c>
      <c r="H323" s="3" t="s">
        <v>112</v>
      </c>
      <c r="I323" s="4" t="s">
        <v>1098</v>
      </c>
      <c r="J323" s="3" t="s">
        <v>1088</v>
      </c>
      <c r="K323" s="3" t="s">
        <v>1089</v>
      </c>
      <c r="L323" s="3" t="s">
        <v>1043</v>
      </c>
      <c r="N323" s="3" t="s">
        <v>1044</v>
      </c>
    </row>
    <row r="324" ht="15.75" customHeight="1">
      <c r="A324" s="3" t="s">
        <v>1036</v>
      </c>
      <c r="B324" s="3" t="s">
        <v>1086</v>
      </c>
      <c r="C324" s="3" t="s">
        <v>16</v>
      </c>
      <c r="D324" s="3">
        <v>315.0</v>
      </c>
      <c r="E324" s="3">
        <v>1.0</v>
      </c>
      <c r="F324" s="3" t="s">
        <v>111</v>
      </c>
      <c r="G324" s="3">
        <v>1464.0</v>
      </c>
      <c r="H324" s="3" t="s">
        <v>112</v>
      </c>
      <c r="I324" s="4" t="s">
        <v>1099</v>
      </c>
      <c r="J324" s="3" t="s">
        <v>1088</v>
      </c>
      <c r="K324" s="3" t="s">
        <v>1089</v>
      </c>
      <c r="L324" s="3" t="s">
        <v>1043</v>
      </c>
      <c r="N324" s="3" t="s">
        <v>1044</v>
      </c>
    </row>
    <row r="325" ht="15.75" customHeight="1">
      <c r="A325" s="3" t="s">
        <v>1036</v>
      </c>
      <c r="B325" s="3" t="s">
        <v>1086</v>
      </c>
      <c r="C325" s="3" t="s">
        <v>16</v>
      </c>
      <c r="D325" s="3">
        <v>316.0</v>
      </c>
      <c r="E325" s="3">
        <v>1.0</v>
      </c>
      <c r="F325" s="3" t="s">
        <v>111</v>
      </c>
      <c r="G325" s="3">
        <v>1464.0</v>
      </c>
      <c r="H325" s="3" t="s">
        <v>112</v>
      </c>
      <c r="I325" s="4" t="s">
        <v>1100</v>
      </c>
      <c r="J325" s="3" t="s">
        <v>1088</v>
      </c>
      <c r="K325" s="3" t="s">
        <v>1089</v>
      </c>
      <c r="L325" s="3" t="s">
        <v>1043</v>
      </c>
      <c r="N325" s="3" t="s">
        <v>1044</v>
      </c>
    </row>
    <row r="326" ht="15.75" customHeight="1">
      <c r="A326" s="3" t="s">
        <v>1036</v>
      </c>
      <c r="B326" s="3" t="s">
        <v>1086</v>
      </c>
      <c r="C326" s="3" t="s">
        <v>16</v>
      </c>
      <c r="D326" s="3">
        <v>317.0</v>
      </c>
      <c r="E326" s="3">
        <v>1.0</v>
      </c>
      <c r="F326" s="3" t="s">
        <v>111</v>
      </c>
      <c r="G326" s="3">
        <v>1464.0</v>
      </c>
      <c r="H326" s="3" t="s">
        <v>112</v>
      </c>
      <c r="I326" s="4" t="s">
        <v>1101</v>
      </c>
      <c r="J326" s="3" t="s">
        <v>1088</v>
      </c>
      <c r="K326" s="3" t="s">
        <v>1089</v>
      </c>
      <c r="L326" s="3" t="s">
        <v>1043</v>
      </c>
      <c r="N326" s="3" t="s">
        <v>1044</v>
      </c>
    </row>
    <row r="327" ht="15.75" customHeight="1">
      <c r="A327" s="3" t="s">
        <v>1036</v>
      </c>
      <c r="B327" s="3" t="s">
        <v>1086</v>
      </c>
      <c r="C327" s="3" t="s">
        <v>16</v>
      </c>
      <c r="D327" s="3">
        <v>318.0</v>
      </c>
      <c r="E327" s="3">
        <v>1.0</v>
      </c>
      <c r="F327" s="3" t="s">
        <v>111</v>
      </c>
      <c r="G327" s="3">
        <v>1464.0</v>
      </c>
      <c r="H327" s="3" t="s">
        <v>112</v>
      </c>
      <c r="I327" s="4" t="s">
        <v>1102</v>
      </c>
      <c r="J327" s="3" t="s">
        <v>1088</v>
      </c>
      <c r="K327" s="3" t="s">
        <v>1089</v>
      </c>
      <c r="L327" s="3" t="s">
        <v>1043</v>
      </c>
      <c r="N327" s="3" t="s">
        <v>1044</v>
      </c>
    </row>
    <row r="328" ht="15.75" customHeight="1">
      <c r="A328" s="3" t="s">
        <v>1036</v>
      </c>
      <c r="B328" s="3" t="s">
        <v>1086</v>
      </c>
      <c r="C328" s="3" t="s">
        <v>16</v>
      </c>
      <c r="D328" s="3">
        <v>319.0</v>
      </c>
      <c r="E328" s="3">
        <v>1.0</v>
      </c>
      <c r="F328" s="3" t="s">
        <v>111</v>
      </c>
      <c r="G328" s="3">
        <v>1464.0</v>
      </c>
      <c r="H328" s="3" t="s">
        <v>112</v>
      </c>
      <c r="I328" s="4" t="s">
        <v>1103</v>
      </c>
      <c r="J328" s="3" t="s">
        <v>1088</v>
      </c>
      <c r="K328" s="3" t="s">
        <v>1089</v>
      </c>
      <c r="L328" s="3" t="s">
        <v>1043</v>
      </c>
      <c r="N328" s="3" t="s">
        <v>1044</v>
      </c>
    </row>
    <row r="329" ht="15.75" customHeight="1">
      <c r="A329" s="3" t="s">
        <v>1036</v>
      </c>
      <c r="B329" s="3" t="s">
        <v>1086</v>
      </c>
      <c r="C329" s="3" t="s">
        <v>16</v>
      </c>
      <c r="D329" s="3">
        <v>320.0</v>
      </c>
      <c r="E329" s="3">
        <v>1.0</v>
      </c>
      <c r="F329" s="3" t="s">
        <v>111</v>
      </c>
      <c r="G329" s="3">
        <v>1464.0</v>
      </c>
      <c r="H329" s="3" t="s">
        <v>112</v>
      </c>
      <c r="I329" s="4" t="s">
        <v>1104</v>
      </c>
      <c r="J329" s="3" t="s">
        <v>1088</v>
      </c>
      <c r="K329" s="3" t="s">
        <v>1089</v>
      </c>
      <c r="L329" s="3" t="s">
        <v>1043</v>
      </c>
      <c r="N329" s="3" t="s">
        <v>1044</v>
      </c>
    </row>
    <row r="330" ht="15.75" customHeight="1">
      <c r="A330" s="3" t="s">
        <v>1036</v>
      </c>
      <c r="B330" s="3" t="s">
        <v>1086</v>
      </c>
      <c r="C330" s="3" t="s">
        <v>16</v>
      </c>
      <c r="D330" s="3">
        <v>321.0</v>
      </c>
      <c r="E330" s="3">
        <v>1.0</v>
      </c>
      <c r="F330" s="3" t="s">
        <v>111</v>
      </c>
      <c r="G330" s="3">
        <v>1464.0</v>
      </c>
      <c r="H330" s="3" t="s">
        <v>112</v>
      </c>
      <c r="I330" s="4" t="s">
        <v>1105</v>
      </c>
      <c r="J330" s="3" t="s">
        <v>1088</v>
      </c>
      <c r="K330" s="3" t="s">
        <v>1089</v>
      </c>
      <c r="L330" s="3" t="s">
        <v>1043</v>
      </c>
      <c r="N330" s="3" t="s">
        <v>1044</v>
      </c>
    </row>
    <row r="331" ht="15.75" customHeight="1">
      <c r="A331" s="3" t="s">
        <v>1036</v>
      </c>
      <c r="B331" s="3" t="s">
        <v>1086</v>
      </c>
      <c r="C331" s="3" t="s">
        <v>16</v>
      </c>
      <c r="D331" s="3">
        <v>322.0</v>
      </c>
      <c r="E331" s="3">
        <v>1.0</v>
      </c>
      <c r="F331" s="3" t="s">
        <v>111</v>
      </c>
      <c r="G331" s="3">
        <v>1464.0</v>
      </c>
      <c r="H331" s="3" t="s">
        <v>112</v>
      </c>
      <c r="I331" s="4" t="s">
        <v>1106</v>
      </c>
      <c r="J331" s="3" t="s">
        <v>1088</v>
      </c>
      <c r="K331" s="3" t="s">
        <v>1089</v>
      </c>
      <c r="L331" s="3" t="s">
        <v>1043</v>
      </c>
      <c r="N331" s="3" t="s">
        <v>1044</v>
      </c>
    </row>
    <row r="332" ht="15.75" customHeight="1">
      <c r="A332" s="3" t="s">
        <v>1036</v>
      </c>
      <c r="B332" s="3" t="s">
        <v>1086</v>
      </c>
      <c r="C332" s="3" t="s">
        <v>16</v>
      </c>
      <c r="D332" s="3">
        <v>323.0</v>
      </c>
      <c r="E332" s="3">
        <v>1.0</v>
      </c>
      <c r="F332" s="3" t="s">
        <v>111</v>
      </c>
      <c r="G332" s="3">
        <v>1464.0</v>
      </c>
      <c r="H332" s="3" t="s">
        <v>112</v>
      </c>
      <c r="I332" s="4" t="s">
        <v>1107</v>
      </c>
      <c r="J332" s="3" t="s">
        <v>1088</v>
      </c>
      <c r="K332" s="3" t="s">
        <v>1089</v>
      </c>
      <c r="L332" s="3" t="s">
        <v>1043</v>
      </c>
      <c r="N332" s="3" t="s">
        <v>1044</v>
      </c>
    </row>
    <row r="333" ht="15.75" customHeight="1">
      <c r="A333" s="3" t="s">
        <v>1036</v>
      </c>
      <c r="B333" s="3" t="s">
        <v>1086</v>
      </c>
      <c r="C333" s="3" t="s">
        <v>16</v>
      </c>
      <c r="D333" s="3">
        <v>325.0</v>
      </c>
      <c r="E333" s="3">
        <v>1.0</v>
      </c>
      <c r="F333" s="3" t="s">
        <v>111</v>
      </c>
      <c r="G333" s="3">
        <v>1464.0</v>
      </c>
      <c r="H333" s="3" t="s">
        <v>112</v>
      </c>
      <c r="I333" s="4" t="s">
        <v>1108</v>
      </c>
      <c r="J333" s="3" t="s">
        <v>1088</v>
      </c>
      <c r="K333" s="3" t="s">
        <v>1089</v>
      </c>
      <c r="L333" s="3" t="s">
        <v>1043</v>
      </c>
      <c r="N333" s="3" t="s">
        <v>1044</v>
      </c>
    </row>
    <row r="334" ht="15.75" customHeight="1">
      <c r="A334" s="3" t="s">
        <v>1036</v>
      </c>
      <c r="B334" s="3" t="s">
        <v>1086</v>
      </c>
      <c r="C334" s="3" t="s">
        <v>16</v>
      </c>
      <c r="D334" s="3">
        <v>332.0</v>
      </c>
      <c r="E334" s="3">
        <v>1.0</v>
      </c>
      <c r="F334" s="3" t="s">
        <v>111</v>
      </c>
      <c r="G334" s="3">
        <v>1464.0</v>
      </c>
      <c r="H334" s="3" t="s">
        <v>112</v>
      </c>
      <c r="I334" s="4" t="s">
        <v>1109</v>
      </c>
      <c r="J334" s="3" t="s">
        <v>1088</v>
      </c>
      <c r="K334" s="3" t="s">
        <v>1089</v>
      </c>
      <c r="L334" s="3" t="s">
        <v>1043</v>
      </c>
      <c r="N334" s="3" t="s">
        <v>1044</v>
      </c>
    </row>
    <row r="335" ht="15.75" customHeight="1">
      <c r="A335" s="3" t="s">
        <v>1036</v>
      </c>
      <c r="B335" s="3" t="s">
        <v>1086</v>
      </c>
      <c r="C335" s="3" t="s">
        <v>16</v>
      </c>
      <c r="D335" s="3">
        <v>339.0</v>
      </c>
      <c r="E335" s="3">
        <v>1.0</v>
      </c>
      <c r="F335" s="3" t="s">
        <v>111</v>
      </c>
      <c r="G335" s="3">
        <v>1464.0</v>
      </c>
      <c r="H335" s="3" t="s">
        <v>112</v>
      </c>
      <c r="I335" s="4" t="s">
        <v>1110</v>
      </c>
      <c r="J335" s="3" t="s">
        <v>1088</v>
      </c>
      <c r="K335" s="3" t="s">
        <v>1089</v>
      </c>
      <c r="L335" s="3" t="s">
        <v>1043</v>
      </c>
      <c r="N335" s="3" t="s">
        <v>1044</v>
      </c>
    </row>
    <row r="336" ht="15.75" customHeight="1">
      <c r="A336" s="3" t="s">
        <v>1036</v>
      </c>
      <c r="B336" s="3" t="s">
        <v>1086</v>
      </c>
      <c r="C336" s="3" t="s">
        <v>16</v>
      </c>
      <c r="D336" s="3">
        <v>347.0</v>
      </c>
      <c r="E336" s="3">
        <v>1.0</v>
      </c>
      <c r="F336" s="3" t="s">
        <v>111</v>
      </c>
      <c r="G336" s="3">
        <v>1464.0</v>
      </c>
      <c r="H336" s="3" t="s">
        <v>112</v>
      </c>
      <c r="I336" s="4" t="s">
        <v>1111</v>
      </c>
      <c r="J336" s="3" t="s">
        <v>1088</v>
      </c>
      <c r="K336" s="3" t="s">
        <v>1089</v>
      </c>
      <c r="L336" s="3" t="s">
        <v>1043</v>
      </c>
      <c r="N336" s="3" t="s">
        <v>1044</v>
      </c>
    </row>
    <row r="337" ht="15.75" customHeight="1">
      <c r="A337" s="3" t="s">
        <v>1036</v>
      </c>
      <c r="B337" s="3" t="s">
        <v>1086</v>
      </c>
      <c r="C337" s="3" t="s">
        <v>16</v>
      </c>
      <c r="D337" s="3">
        <v>350.0</v>
      </c>
      <c r="E337" s="3">
        <v>1.0</v>
      </c>
      <c r="F337" s="3" t="s">
        <v>111</v>
      </c>
      <c r="G337" s="3">
        <v>1464.0</v>
      </c>
      <c r="H337" s="3" t="s">
        <v>112</v>
      </c>
      <c r="I337" s="4" t="s">
        <v>1112</v>
      </c>
      <c r="J337" s="3" t="s">
        <v>1088</v>
      </c>
      <c r="K337" s="3" t="s">
        <v>1089</v>
      </c>
      <c r="L337" s="3" t="s">
        <v>1043</v>
      </c>
      <c r="N337" s="3" t="s">
        <v>1044</v>
      </c>
    </row>
    <row r="338" ht="15.75" customHeight="1">
      <c r="A338" s="3" t="s">
        <v>1036</v>
      </c>
      <c r="B338" s="3" t="s">
        <v>1086</v>
      </c>
      <c r="C338" s="3" t="s">
        <v>16</v>
      </c>
      <c r="D338" s="3">
        <v>352.0</v>
      </c>
      <c r="E338" s="3">
        <v>1.0</v>
      </c>
      <c r="F338" s="3" t="s">
        <v>111</v>
      </c>
      <c r="G338" s="3">
        <v>1464.0</v>
      </c>
      <c r="H338" s="3" t="s">
        <v>112</v>
      </c>
      <c r="I338" s="4" t="s">
        <v>1113</v>
      </c>
      <c r="J338" s="3" t="s">
        <v>1088</v>
      </c>
      <c r="K338" s="3" t="s">
        <v>1089</v>
      </c>
      <c r="L338" s="3" t="s">
        <v>1043</v>
      </c>
      <c r="N338" s="3" t="s">
        <v>1044</v>
      </c>
    </row>
    <row r="339" ht="15.75" customHeight="1">
      <c r="A339" s="3" t="s">
        <v>1036</v>
      </c>
      <c r="B339" s="3" t="s">
        <v>1086</v>
      </c>
      <c r="C339" s="3" t="s">
        <v>16</v>
      </c>
      <c r="D339" s="3">
        <v>353.0</v>
      </c>
      <c r="E339" s="3">
        <v>1.0</v>
      </c>
      <c r="F339" s="3" t="s">
        <v>111</v>
      </c>
      <c r="G339" s="3">
        <v>1464.0</v>
      </c>
      <c r="H339" s="3" t="s">
        <v>112</v>
      </c>
      <c r="I339" s="4" t="s">
        <v>1114</v>
      </c>
      <c r="J339" s="3" t="s">
        <v>1088</v>
      </c>
      <c r="K339" s="3" t="s">
        <v>1089</v>
      </c>
      <c r="L339" s="3" t="s">
        <v>1043</v>
      </c>
      <c r="N339" s="3" t="s">
        <v>1044</v>
      </c>
    </row>
    <row r="340" ht="15.75" customHeight="1">
      <c r="A340" s="3" t="s">
        <v>1036</v>
      </c>
      <c r="B340" s="3" t="s">
        <v>1086</v>
      </c>
      <c r="C340" s="3" t="s">
        <v>16</v>
      </c>
      <c r="D340" s="3">
        <v>354.0</v>
      </c>
      <c r="E340" s="3">
        <v>1.0</v>
      </c>
      <c r="F340" s="3" t="s">
        <v>111</v>
      </c>
      <c r="G340" s="3">
        <v>1464.0</v>
      </c>
      <c r="H340" s="3" t="s">
        <v>112</v>
      </c>
      <c r="I340" s="4" t="s">
        <v>1115</v>
      </c>
      <c r="J340" s="3" t="s">
        <v>1088</v>
      </c>
      <c r="K340" s="3" t="s">
        <v>1089</v>
      </c>
      <c r="L340" s="3" t="s">
        <v>1043</v>
      </c>
      <c r="N340" s="3" t="s">
        <v>1044</v>
      </c>
    </row>
    <row r="341" ht="15.75" customHeight="1">
      <c r="A341" s="3" t="s">
        <v>1036</v>
      </c>
      <c r="B341" s="3" t="s">
        <v>1086</v>
      </c>
      <c r="C341" s="3" t="s">
        <v>16</v>
      </c>
      <c r="D341" s="3">
        <v>359.0</v>
      </c>
      <c r="E341" s="3">
        <v>1.0</v>
      </c>
      <c r="F341" s="3" t="s">
        <v>111</v>
      </c>
      <c r="G341" s="3">
        <v>1464.0</v>
      </c>
      <c r="H341" s="3" t="s">
        <v>112</v>
      </c>
      <c r="I341" s="4" t="s">
        <v>1116</v>
      </c>
      <c r="J341" s="3" t="s">
        <v>1088</v>
      </c>
      <c r="K341" s="3" t="s">
        <v>1089</v>
      </c>
      <c r="L341" s="3" t="s">
        <v>1043</v>
      </c>
      <c r="N341" s="3" t="s">
        <v>1044</v>
      </c>
    </row>
    <row r="342" ht="15.75" customHeight="1">
      <c r="A342" s="3" t="s">
        <v>1036</v>
      </c>
      <c r="B342" s="3" t="s">
        <v>1086</v>
      </c>
      <c r="C342" s="3" t="s">
        <v>16</v>
      </c>
      <c r="D342" s="3">
        <v>363.0</v>
      </c>
      <c r="E342" s="3">
        <v>1.0</v>
      </c>
      <c r="F342" s="3" t="s">
        <v>111</v>
      </c>
      <c r="G342" s="3">
        <v>1464.0</v>
      </c>
      <c r="H342" s="3" t="s">
        <v>112</v>
      </c>
      <c r="I342" s="4" t="s">
        <v>1117</v>
      </c>
      <c r="J342" s="3" t="s">
        <v>1088</v>
      </c>
      <c r="K342" s="3" t="s">
        <v>1089</v>
      </c>
      <c r="L342" s="3" t="s">
        <v>1043</v>
      </c>
      <c r="N342" s="3" t="s">
        <v>1044</v>
      </c>
    </row>
    <row r="343" ht="15.75" customHeight="1">
      <c r="A343" s="3" t="s">
        <v>1036</v>
      </c>
      <c r="B343" s="3" t="s">
        <v>1086</v>
      </c>
      <c r="C343" s="3" t="s">
        <v>16</v>
      </c>
      <c r="D343" s="3">
        <v>367.0</v>
      </c>
      <c r="E343" s="3">
        <v>1.0</v>
      </c>
      <c r="F343" s="3" t="s">
        <v>111</v>
      </c>
      <c r="G343" s="3">
        <v>1464.0</v>
      </c>
      <c r="H343" s="3" t="s">
        <v>112</v>
      </c>
      <c r="I343" s="4" t="s">
        <v>1118</v>
      </c>
      <c r="J343" s="3" t="s">
        <v>1088</v>
      </c>
      <c r="K343" s="3" t="s">
        <v>1089</v>
      </c>
      <c r="L343" s="3" t="s">
        <v>1043</v>
      </c>
      <c r="N343" s="3" t="s">
        <v>1044</v>
      </c>
    </row>
    <row r="344" ht="15.75" customHeight="1">
      <c r="A344" s="3" t="s">
        <v>1036</v>
      </c>
      <c r="B344" s="3" t="s">
        <v>1086</v>
      </c>
      <c r="C344" s="3" t="s">
        <v>16</v>
      </c>
      <c r="D344" s="3">
        <v>369.0</v>
      </c>
      <c r="E344" s="3">
        <v>1.0</v>
      </c>
      <c r="F344" s="3" t="s">
        <v>111</v>
      </c>
      <c r="G344" s="3">
        <v>1464.0</v>
      </c>
      <c r="H344" s="3" t="s">
        <v>112</v>
      </c>
      <c r="I344" s="4" t="s">
        <v>1119</v>
      </c>
      <c r="J344" s="3" t="s">
        <v>1088</v>
      </c>
      <c r="K344" s="3" t="s">
        <v>1089</v>
      </c>
      <c r="L344" s="3" t="s">
        <v>1043</v>
      </c>
      <c r="N344" s="3" t="s">
        <v>1044</v>
      </c>
    </row>
    <row r="345" ht="15.75" customHeight="1">
      <c r="A345" s="3" t="s">
        <v>1036</v>
      </c>
      <c r="B345" s="3" t="s">
        <v>1086</v>
      </c>
      <c r="C345" s="3" t="s">
        <v>16</v>
      </c>
      <c r="D345" s="3">
        <v>371.0</v>
      </c>
      <c r="E345" s="3">
        <v>1.0</v>
      </c>
      <c r="F345" s="3" t="s">
        <v>111</v>
      </c>
      <c r="G345" s="3">
        <v>1464.0</v>
      </c>
      <c r="H345" s="3" t="s">
        <v>112</v>
      </c>
      <c r="I345" s="4" t="s">
        <v>1120</v>
      </c>
      <c r="J345" s="3" t="s">
        <v>1088</v>
      </c>
      <c r="K345" s="3" t="s">
        <v>1089</v>
      </c>
      <c r="L345" s="3" t="s">
        <v>1043</v>
      </c>
      <c r="N345" s="3" t="s">
        <v>1044</v>
      </c>
    </row>
    <row r="346" ht="15.75" customHeight="1">
      <c r="A346" s="3" t="s">
        <v>1036</v>
      </c>
      <c r="B346" s="3" t="s">
        <v>1086</v>
      </c>
      <c r="C346" s="3" t="s">
        <v>16</v>
      </c>
      <c r="D346" s="3">
        <v>372.0</v>
      </c>
      <c r="E346" s="3">
        <v>1.0</v>
      </c>
      <c r="F346" s="3" t="s">
        <v>111</v>
      </c>
      <c r="G346" s="3">
        <v>1464.0</v>
      </c>
      <c r="H346" s="3" t="s">
        <v>112</v>
      </c>
      <c r="I346" s="4" t="s">
        <v>1121</v>
      </c>
      <c r="J346" s="3" t="s">
        <v>1088</v>
      </c>
      <c r="K346" s="3" t="s">
        <v>1089</v>
      </c>
      <c r="L346" s="3" t="s">
        <v>1043</v>
      </c>
      <c r="N346" s="3" t="s">
        <v>1044</v>
      </c>
    </row>
    <row r="347" ht="15.75" customHeight="1">
      <c r="A347" s="3" t="s">
        <v>1036</v>
      </c>
      <c r="B347" s="3" t="s">
        <v>1086</v>
      </c>
      <c r="C347" s="3" t="s">
        <v>16</v>
      </c>
      <c r="D347" s="3">
        <v>373.0</v>
      </c>
      <c r="E347" s="3">
        <v>1.0</v>
      </c>
      <c r="F347" s="3" t="s">
        <v>111</v>
      </c>
      <c r="G347" s="3">
        <v>1464.0</v>
      </c>
      <c r="H347" s="3" t="s">
        <v>112</v>
      </c>
      <c r="I347" s="4" t="s">
        <v>1122</v>
      </c>
      <c r="J347" s="3" t="s">
        <v>1088</v>
      </c>
      <c r="K347" s="3" t="s">
        <v>1089</v>
      </c>
      <c r="L347" s="3" t="s">
        <v>1043</v>
      </c>
      <c r="N347" s="3" t="s">
        <v>1044</v>
      </c>
    </row>
    <row r="348" ht="15.75" customHeight="1">
      <c r="A348" s="3" t="s">
        <v>1036</v>
      </c>
      <c r="B348" s="3" t="s">
        <v>1086</v>
      </c>
      <c r="C348" s="3" t="s">
        <v>16</v>
      </c>
      <c r="D348" s="3">
        <v>374.0</v>
      </c>
      <c r="E348" s="3">
        <v>1.0</v>
      </c>
      <c r="F348" s="3" t="s">
        <v>111</v>
      </c>
      <c r="G348" s="3">
        <v>1464.0</v>
      </c>
      <c r="H348" s="3" t="s">
        <v>112</v>
      </c>
      <c r="I348" s="4" t="s">
        <v>1123</v>
      </c>
      <c r="J348" s="3" t="s">
        <v>1088</v>
      </c>
      <c r="K348" s="3" t="s">
        <v>1089</v>
      </c>
      <c r="L348" s="3" t="s">
        <v>1043</v>
      </c>
      <c r="N348" s="3" t="s">
        <v>1044</v>
      </c>
    </row>
    <row r="349" ht="15.75" customHeight="1">
      <c r="A349" s="3" t="s">
        <v>1036</v>
      </c>
      <c r="B349" s="3" t="s">
        <v>1086</v>
      </c>
      <c r="C349" s="3" t="s">
        <v>16</v>
      </c>
      <c r="D349" s="3">
        <v>375.0</v>
      </c>
      <c r="E349" s="3">
        <v>1.0</v>
      </c>
      <c r="F349" s="3" t="s">
        <v>111</v>
      </c>
      <c r="G349" s="3">
        <v>1464.0</v>
      </c>
      <c r="H349" s="3" t="s">
        <v>112</v>
      </c>
      <c r="I349" s="4" t="s">
        <v>1124</v>
      </c>
      <c r="J349" s="3" t="s">
        <v>1088</v>
      </c>
      <c r="K349" s="3" t="s">
        <v>1089</v>
      </c>
      <c r="L349" s="3" t="s">
        <v>1043</v>
      </c>
      <c r="N349" s="3" t="s">
        <v>1044</v>
      </c>
    </row>
    <row r="350" ht="15.75" customHeight="1">
      <c r="A350" s="3" t="s">
        <v>1036</v>
      </c>
      <c r="B350" s="3" t="s">
        <v>1086</v>
      </c>
      <c r="C350" s="3" t="s">
        <v>16</v>
      </c>
      <c r="D350" s="3">
        <v>376.0</v>
      </c>
      <c r="E350" s="3">
        <v>1.0</v>
      </c>
      <c r="F350" s="3" t="s">
        <v>111</v>
      </c>
      <c r="G350" s="3">
        <v>1464.0</v>
      </c>
      <c r="H350" s="3" t="s">
        <v>112</v>
      </c>
      <c r="I350" s="4" t="s">
        <v>1125</v>
      </c>
      <c r="J350" s="3" t="s">
        <v>1088</v>
      </c>
      <c r="K350" s="3" t="s">
        <v>1089</v>
      </c>
      <c r="L350" s="3" t="s">
        <v>1043</v>
      </c>
      <c r="N350" s="3" t="s">
        <v>1044</v>
      </c>
    </row>
    <row r="351" ht="15.75" customHeight="1">
      <c r="A351" s="3" t="s">
        <v>1036</v>
      </c>
      <c r="B351" s="3" t="s">
        <v>1086</v>
      </c>
      <c r="C351" s="3" t="s">
        <v>16</v>
      </c>
      <c r="D351" s="3">
        <v>377.0</v>
      </c>
      <c r="E351" s="3">
        <v>1.0</v>
      </c>
      <c r="F351" s="3" t="s">
        <v>111</v>
      </c>
      <c r="G351" s="3">
        <v>1464.0</v>
      </c>
      <c r="H351" s="3" t="s">
        <v>112</v>
      </c>
      <c r="I351" s="4" t="s">
        <v>1126</v>
      </c>
      <c r="J351" s="3" t="s">
        <v>1088</v>
      </c>
      <c r="K351" s="3" t="s">
        <v>1089</v>
      </c>
      <c r="L351" s="3" t="s">
        <v>1043</v>
      </c>
      <c r="N351" s="3" t="s">
        <v>1044</v>
      </c>
    </row>
    <row r="352" ht="15.75" customHeight="1">
      <c r="A352" s="3" t="s">
        <v>1036</v>
      </c>
      <c r="B352" s="3" t="s">
        <v>1086</v>
      </c>
      <c r="C352" s="3" t="s">
        <v>16</v>
      </c>
      <c r="D352" s="3">
        <v>378.0</v>
      </c>
      <c r="E352" s="3">
        <v>1.0</v>
      </c>
      <c r="F352" s="3" t="s">
        <v>111</v>
      </c>
      <c r="G352" s="3">
        <v>1464.0</v>
      </c>
      <c r="H352" s="3" t="s">
        <v>112</v>
      </c>
      <c r="I352" s="4" t="s">
        <v>1127</v>
      </c>
      <c r="J352" s="3" t="s">
        <v>1088</v>
      </c>
      <c r="K352" s="3" t="s">
        <v>1089</v>
      </c>
      <c r="L352" s="3" t="s">
        <v>1043</v>
      </c>
      <c r="N352" s="3" t="s">
        <v>1044</v>
      </c>
    </row>
    <row r="353" ht="15.75" customHeight="1">
      <c r="A353" s="3" t="s">
        <v>1036</v>
      </c>
      <c r="B353" s="3" t="s">
        <v>1086</v>
      </c>
      <c r="C353" s="3" t="s">
        <v>16</v>
      </c>
      <c r="D353" s="3">
        <v>379.0</v>
      </c>
      <c r="E353" s="3">
        <v>1.0</v>
      </c>
      <c r="F353" s="3" t="s">
        <v>111</v>
      </c>
      <c r="G353" s="3">
        <v>1464.0</v>
      </c>
      <c r="H353" s="3" t="s">
        <v>112</v>
      </c>
      <c r="I353" s="4" t="s">
        <v>1128</v>
      </c>
      <c r="J353" s="3" t="s">
        <v>1088</v>
      </c>
      <c r="K353" s="3" t="s">
        <v>1089</v>
      </c>
      <c r="L353" s="3" t="s">
        <v>1043</v>
      </c>
      <c r="N353" s="3" t="s">
        <v>1044</v>
      </c>
    </row>
    <row r="354" ht="15.75" customHeight="1">
      <c r="A354" s="3" t="s">
        <v>1036</v>
      </c>
      <c r="B354" s="3" t="s">
        <v>1086</v>
      </c>
      <c r="C354" s="3" t="s">
        <v>16</v>
      </c>
      <c r="D354" s="3">
        <v>380.0</v>
      </c>
      <c r="E354" s="3">
        <v>1.0</v>
      </c>
      <c r="F354" s="3" t="s">
        <v>111</v>
      </c>
      <c r="G354" s="3">
        <v>1464.0</v>
      </c>
      <c r="H354" s="3" t="s">
        <v>112</v>
      </c>
      <c r="I354" s="4" t="s">
        <v>1129</v>
      </c>
      <c r="J354" s="3" t="s">
        <v>1088</v>
      </c>
      <c r="K354" s="3" t="s">
        <v>1089</v>
      </c>
      <c r="L354" s="3" t="s">
        <v>1043</v>
      </c>
      <c r="N354" s="3" t="s">
        <v>1044</v>
      </c>
    </row>
    <row r="355" ht="15.75" customHeight="1">
      <c r="A355" s="3" t="s">
        <v>1036</v>
      </c>
      <c r="B355" s="3" t="s">
        <v>1086</v>
      </c>
      <c r="C355" s="3" t="s">
        <v>16</v>
      </c>
      <c r="D355" s="3">
        <v>385.0</v>
      </c>
      <c r="E355" s="3">
        <v>1.0</v>
      </c>
      <c r="F355" s="3" t="s">
        <v>111</v>
      </c>
      <c r="G355" s="3">
        <v>1464.0</v>
      </c>
      <c r="H355" s="3" t="s">
        <v>112</v>
      </c>
      <c r="I355" s="4" t="s">
        <v>1130</v>
      </c>
      <c r="J355" s="3" t="s">
        <v>1088</v>
      </c>
      <c r="K355" s="3" t="s">
        <v>1089</v>
      </c>
      <c r="L355" s="3" t="s">
        <v>1043</v>
      </c>
      <c r="N355" s="3" t="s">
        <v>1044</v>
      </c>
    </row>
    <row r="356" ht="15.75" customHeight="1">
      <c r="A356" s="3" t="s">
        <v>1036</v>
      </c>
      <c r="B356" s="3" t="s">
        <v>1086</v>
      </c>
      <c r="C356" s="3" t="s">
        <v>16</v>
      </c>
      <c r="D356" s="3">
        <v>386.0</v>
      </c>
      <c r="E356" s="3">
        <v>1.0</v>
      </c>
      <c r="F356" s="3" t="s">
        <v>111</v>
      </c>
      <c r="G356" s="3">
        <v>1464.0</v>
      </c>
      <c r="H356" s="3" t="s">
        <v>112</v>
      </c>
      <c r="I356" s="4" t="s">
        <v>1131</v>
      </c>
      <c r="J356" s="3" t="s">
        <v>1088</v>
      </c>
      <c r="K356" s="3" t="s">
        <v>1089</v>
      </c>
      <c r="L356" s="3" t="s">
        <v>1043</v>
      </c>
      <c r="N356" s="3" t="s">
        <v>1044</v>
      </c>
    </row>
    <row r="357" ht="15.75" customHeight="1">
      <c r="A357" s="3" t="s">
        <v>1036</v>
      </c>
      <c r="B357" s="3" t="s">
        <v>1086</v>
      </c>
      <c r="C357" s="3" t="s">
        <v>16</v>
      </c>
      <c r="D357" s="3">
        <v>387.0</v>
      </c>
      <c r="E357" s="3">
        <v>1.0</v>
      </c>
      <c r="F357" s="3" t="s">
        <v>111</v>
      </c>
      <c r="G357" s="3">
        <v>1464.0</v>
      </c>
      <c r="H357" s="3" t="s">
        <v>112</v>
      </c>
      <c r="I357" s="4" t="s">
        <v>1132</v>
      </c>
      <c r="J357" s="3" t="s">
        <v>1088</v>
      </c>
      <c r="K357" s="3" t="s">
        <v>1089</v>
      </c>
      <c r="L357" s="3" t="s">
        <v>1043</v>
      </c>
      <c r="N357" s="3" t="s">
        <v>1044</v>
      </c>
    </row>
    <row r="358" ht="15.75" customHeight="1">
      <c r="A358" s="3" t="s">
        <v>1036</v>
      </c>
      <c r="B358" s="3" t="s">
        <v>1086</v>
      </c>
      <c r="C358" s="3" t="s">
        <v>16</v>
      </c>
      <c r="D358" s="3">
        <v>388.0</v>
      </c>
      <c r="E358" s="3">
        <v>1.0</v>
      </c>
      <c r="F358" s="3" t="s">
        <v>111</v>
      </c>
      <c r="G358" s="3">
        <v>1464.0</v>
      </c>
      <c r="H358" s="3" t="s">
        <v>112</v>
      </c>
      <c r="I358" s="4" t="s">
        <v>1133</v>
      </c>
      <c r="J358" s="3" t="s">
        <v>1088</v>
      </c>
      <c r="K358" s="3" t="s">
        <v>1089</v>
      </c>
      <c r="L358" s="3" t="s">
        <v>1043</v>
      </c>
      <c r="N358" s="3" t="s">
        <v>1044</v>
      </c>
    </row>
    <row r="359" ht="15.75" customHeight="1">
      <c r="A359" s="3" t="s">
        <v>1036</v>
      </c>
      <c r="B359" s="3" t="s">
        <v>1086</v>
      </c>
      <c r="C359" s="3" t="s">
        <v>16</v>
      </c>
      <c r="D359" s="3">
        <v>389.0</v>
      </c>
      <c r="E359" s="3">
        <v>1.0</v>
      </c>
      <c r="F359" s="3" t="s">
        <v>111</v>
      </c>
      <c r="G359" s="3">
        <v>1464.0</v>
      </c>
      <c r="H359" s="3" t="s">
        <v>112</v>
      </c>
      <c r="I359" s="4" t="s">
        <v>1134</v>
      </c>
      <c r="J359" s="3" t="s">
        <v>1088</v>
      </c>
      <c r="K359" s="3" t="s">
        <v>1089</v>
      </c>
      <c r="L359" s="3" t="s">
        <v>1043</v>
      </c>
      <c r="N359" s="3" t="s">
        <v>1044</v>
      </c>
    </row>
    <row r="360" ht="15.75" customHeight="1">
      <c r="A360" s="3" t="s">
        <v>1036</v>
      </c>
      <c r="B360" s="3" t="s">
        <v>1086</v>
      </c>
      <c r="C360" s="3" t="s">
        <v>16</v>
      </c>
      <c r="D360" s="3">
        <v>390.0</v>
      </c>
      <c r="E360" s="3">
        <v>1.0</v>
      </c>
      <c r="F360" s="3" t="s">
        <v>111</v>
      </c>
      <c r="G360" s="3">
        <v>1464.0</v>
      </c>
      <c r="H360" s="3" t="s">
        <v>112</v>
      </c>
      <c r="I360" s="4" t="s">
        <v>1135</v>
      </c>
      <c r="J360" s="3" t="s">
        <v>1088</v>
      </c>
      <c r="K360" s="3" t="s">
        <v>1089</v>
      </c>
      <c r="L360" s="3" t="s">
        <v>1043</v>
      </c>
      <c r="N360" s="3" t="s">
        <v>1044</v>
      </c>
    </row>
    <row r="361" ht="15.75" customHeight="1">
      <c r="A361" s="3" t="s">
        <v>1036</v>
      </c>
      <c r="B361" s="3" t="s">
        <v>1086</v>
      </c>
      <c r="C361" s="3" t="s">
        <v>16</v>
      </c>
      <c r="D361" s="3">
        <v>391.0</v>
      </c>
      <c r="E361" s="3">
        <v>1.0</v>
      </c>
      <c r="F361" s="3" t="s">
        <v>111</v>
      </c>
      <c r="G361" s="3">
        <v>1464.0</v>
      </c>
      <c r="H361" s="3" t="s">
        <v>112</v>
      </c>
      <c r="I361" s="4" t="s">
        <v>1136</v>
      </c>
      <c r="J361" s="3" t="s">
        <v>1088</v>
      </c>
      <c r="K361" s="3" t="s">
        <v>1089</v>
      </c>
      <c r="L361" s="3" t="s">
        <v>1043</v>
      </c>
      <c r="N361" s="3" t="s">
        <v>1044</v>
      </c>
    </row>
    <row r="362" ht="15.75" customHeight="1">
      <c r="A362" s="3" t="s">
        <v>1036</v>
      </c>
      <c r="B362" s="3" t="s">
        <v>1086</v>
      </c>
      <c r="C362" s="3" t="s">
        <v>16</v>
      </c>
      <c r="D362" s="3">
        <v>396.0</v>
      </c>
      <c r="E362" s="3">
        <v>1.0</v>
      </c>
      <c r="F362" s="3" t="s">
        <v>111</v>
      </c>
      <c r="G362" s="3">
        <v>1464.0</v>
      </c>
      <c r="H362" s="3" t="s">
        <v>112</v>
      </c>
      <c r="I362" s="4" t="s">
        <v>1137</v>
      </c>
      <c r="J362" s="3" t="s">
        <v>1088</v>
      </c>
      <c r="K362" s="3" t="s">
        <v>1089</v>
      </c>
      <c r="L362" s="3" t="s">
        <v>1043</v>
      </c>
      <c r="N362" s="3" t="s">
        <v>1044</v>
      </c>
    </row>
    <row r="363" ht="15.75" customHeight="1">
      <c r="A363" s="3" t="s">
        <v>1036</v>
      </c>
      <c r="B363" s="3" t="s">
        <v>1086</v>
      </c>
      <c r="C363" s="3" t="s">
        <v>16</v>
      </c>
      <c r="D363" s="3">
        <v>397.0</v>
      </c>
      <c r="E363" s="3">
        <v>1.0</v>
      </c>
      <c r="F363" s="3" t="s">
        <v>111</v>
      </c>
      <c r="G363" s="3">
        <v>1464.0</v>
      </c>
      <c r="H363" s="3" t="s">
        <v>112</v>
      </c>
      <c r="I363" s="4" t="s">
        <v>1138</v>
      </c>
      <c r="J363" s="3" t="s">
        <v>1088</v>
      </c>
      <c r="K363" s="3" t="s">
        <v>1089</v>
      </c>
      <c r="L363" s="3" t="s">
        <v>1043</v>
      </c>
      <c r="N363" s="3" t="s">
        <v>1044</v>
      </c>
    </row>
    <row r="364" ht="15.75" customHeight="1">
      <c r="A364" s="3" t="s">
        <v>1036</v>
      </c>
      <c r="B364" s="3" t="s">
        <v>1086</v>
      </c>
      <c r="C364" s="3" t="s">
        <v>16</v>
      </c>
      <c r="D364" s="3">
        <v>402.0</v>
      </c>
      <c r="E364" s="3">
        <v>1.0</v>
      </c>
      <c r="F364" s="3" t="s">
        <v>111</v>
      </c>
      <c r="G364" s="3">
        <v>1464.0</v>
      </c>
      <c r="H364" s="3" t="s">
        <v>112</v>
      </c>
      <c r="I364" s="4" t="s">
        <v>1139</v>
      </c>
      <c r="J364" s="3" t="s">
        <v>1088</v>
      </c>
      <c r="K364" s="3" t="s">
        <v>1089</v>
      </c>
      <c r="L364" s="3" t="s">
        <v>1043</v>
      </c>
      <c r="N364" s="3" t="s">
        <v>1044</v>
      </c>
    </row>
    <row r="365" ht="15.75" customHeight="1">
      <c r="A365" s="3" t="s">
        <v>1036</v>
      </c>
      <c r="B365" s="3" t="s">
        <v>1086</v>
      </c>
      <c r="C365" s="3" t="s">
        <v>16</v>
      </c>
      <c r="D365" s="3">
        <v>403.0</v>
      </c>
      <c r="E365" s="3">
        <v>1.0</v>
      </c>
      <c r="F365" s="3" t="s">
        <v>111</v>
      </c>
      <c r="G365" s="3">
        <v>1464.0</v>
      </c>
      <c r="H365" s="3" t="s">
        <v>112</v>
      </c>
      <c r="I365" s="4" t="s">
        <v>1140</v>
      </c>
      <c r="J365" s="3" t="s">
        <v>1088</v>
      </c>
      <c r="K365" s="3" t="s">
        <v>1089</v>
      </c>
      <c r="L365" s="3" t="s">
        <v>1043</v>
      </c>
      <c r="N365" s="3" t="s">
        <v>1044</v>
      </c>
    </row>
    <row r="366" ht="15.75" customHeight="1">
      <c r="A366" s="3" t="s">
        <v>1036</v>
      </c>
      <c r="B366" s="3" t="s">
        <v>1086</v>
      </c>
      <c r="C366" s="3" t="s">
        <v>16</v>
      </c>
      <c r="D366" s="3">
        <v>404.0</v>
      </c>
      <c r="E366" s="3">
        <v>1.0</v>
      </c>
      <c r="F366" s="3" t="s">
        <v>111</v>
      </c>
      <c r="G366" s="3">
        <v>1464.0</v>
      </c>
      <c r="H366" s="3" t="s">
        <v>112</v>
      </c>
      <c r="I366" s="4" t="s">
        <v>1141</v>
      </c>
      <c r="J366" s="3" t="s">
        <v>1088</v>
      </c>
      <c r="K366" s="3" t="s">
        <v>1089</v>
      </c>
      <c r="L366" s="3" t="s">
        <v>1043</v>
      </c>
      <c r="N366" s="3" t="s">
        <v>1044</v>
      </c>
    </row>
    <row r="367" ht="15.75" customHeight="1">
      <c r="A367" s="3" t="s">
        <v>1036</v>
      </c>
      <c r="B367" s="3" t="s">
        <v>1086</v>
      </c>
      <c r="C367" s="3" t="s">
        <v>16</v>
      </c>
      <c r="D367" s="3">
        <v>426.0</v>
      </c>
      <c r="E367" s="3">
        <v>1.0</v>
      </c>
      <c r="F367" s="3" t="s">
        <v>111</v>
      </c>
      <c r="G367" s="3">
        <v>1464.0</v>
      </c>
      <c r="H367" s="3" t="s">
        <v>112</v>
      </c>
      <c r="I367" s="4" t="s">
        <v>1142</v>
      </c>
      <c r="J367" s="3" t="s">
        <v>1088</v>
      </c>
      <c r="K367" s="3" t="s">
        <v>1089</v>
      </c>
      <c r="L367" s="3" t="s">
        <v>1043</v>
      </c>
      <c r="N367" s="3" t="s">
        <v>1044</v>
      </c>
    </row>
    <row r="368" ht="15.75" customHeight="1">
      <c r="A368" s="3" t="s">
        <v>1036</v>
      </c>
      <c r="B368" s="3" t="s">
        <v>1086</v>
      </c>
      <c r="C368" s="3" t="s">
        <v>16</v>
      </c>
      <c r="D368" s="3">
        <v>435.0</v>
      </c>
      <c r="E368" s="3">
        <v>1.0</v>
      </c>
      <c r="F368" s="3" t="s">
        <v>111</v>
      </c>
      <c r="G368" s="3">
        <v>1464.0</v>
      </c>
      <c r="H368" s="3" t="s">
        <v>112</v>
      </c>
      <c r="I368" s="4" t="s">
        <v>1143</v>
      </c>
      <c r="J368" s="3" t="s">
        <v>1088</v>
      </c>
      <c r="K368" s="3" t="s">
        <v>1089</v>
      </c>
      <c r="L368" s="3" t="s">
        <v>1043</v>
      </c>
      <c r="N368" s="3" t="s">
        <v>1044</v>
      </c>
    </row>
    <row r="369" ht="15.75" customHeight="1">
      <c r="A369" s="3" t="s">
        <v>1036</v>
      </c>
      <c r="B369" s="3" t="s">
        <v>1086</v>
      </c>
      <c r="C369" s="3" t="s">
        <v>16</v>
      </c>
      <c r="D369" s="3">
        <v>438.0</v>
      </c>
      <c r="E369" s="3">
        <v>1.0</v>
      </c>
      <c r="F369" s="3" t="s">
        <v>111</v>
      </c>
      <c r="G369" s="3">
        <v>1464.0</v>
      </c>
      <c r="H369" s="3" t="s">
        <v>112</v>
      </c>
      <c r="I369" s="4" t="s">
        <v>1144</v>
      </c>
      <c r="J369" s="3" t="s">
        <v>1088</v>
      </c>
      <c r="K369" s="3" t="s">
        <v>1089</v>
      </c>
      <c r="L369" s="3" t="s">
        <v>1043</v>
      </c>
      <c r="N369" s="3" t="s">
        <v>1044</v>
      </c>
    </row>
    <row r="370" ht="15.75" customHeight="1">
      <c r="A370" s="3" t="s">
        <v>1036</v>
      </c>
      <c r="B370" s="3" t="s">
        <v>1086</v>
      </c>
      <c r="C370" s="3" t="s">
        <v>16</v>
      </c>
      <c r="D370" s="3">
        <v>440.0</v>
      </c>
      <c r="E370" s="3">
        <v>1.0</v>
      </c>
      <c r="F370" s="3" t="s">
        <v>111</v>
      </c>
      <c r="G370" s="3">
        <v>1464.0</v>
      </c>
      <c r="H370" s="3" t="s">
        <v>112</v>
      </c>
      <c r="I370" s="4" t="s">
        <v>1145</v>
      </c>
      <c r="J370" s="3" t="s">
        <v>1088</v>
      </c>
      <c r="K370" s="3" t="s">
        <v>1089</v>
      </c>
      <c r="L370" s="3" t="s">
        <v>1043</v>
      </c>
      <c r="N370" s="3" t="s">
        <v>1044</v>
      </c>
    </row>
    <row r="371" ht="15.75" customHeight="1">
      <c r="A371" s="3" t="s">
        <v>1036</v>
      </c>
      <c r="B371" s="3" t="s">
        <v>1086</v>
      </c>
      <c r="C371" s="3" t="s">
        <v>16</v>
      </c>
      <c r="D371" s="3">
        <v>442.0</v>
      </c>
      <c r="E371" s="3">
        <v>1.0</v>
      </c>
      <c r="F371" s="3" t="s">
        <v>111</v>
      </c>
      <c r="G371" s="3">
        <v>1464.0</v>
      </c>
      <c r="H371" s="3" t="s">
        <v>112</v>
      </c>
      <c r="I371" s="4" t="s">
        <v>1146</v>
      </c>
      <c r="J371" s="3" t="s">
        <v>1088</v>
      </c>
      <c r="K371" s="3" t="s">
        <v>1089</v>
      </c>
      <c r="L371" s="3" t="s">
        <v>1043</v>
      </c>
      <c r="N371" s="3" t="s">
        <v>1044</v>
      </c>
    </row>
    <row r="372" ht="15.75" customHeight="1">
      <c r="A372" s="3" t="s">
        <v>1036</v>
      </c>
      <c r="B372" s="3" t="s">
        <v>1086</v>
      </c>
      <c r="C372" s="3" t="s">
        <v>16</v>
      </c>
      <c r="D372" s="3">
        <v>443.0</v>
      </c>
      <c r="E372" s="3">
        <v>1.0</v>
      </c>
      <c r="F372" s="3" t="s">
        <v>111</v>
      </c>
      <c r="G372" s="3">
        <v>1464.0</v>
      </c>
      <c r="H372" s="3" t="s">
        <v>112</v>
      </c>
      <c r="I372" s="4" t="s">
        <v>1147</v>
      </c>
      <c r="J372" s="3" t="s">
        <v>1088</v>
      </c>
      <c r="K372" s="3" t="s">
        <v>1089</v>
      </c>
      <c r="L372" s="3" t="s">
        <v>1043</v>
      </c>
      <c r="N372" s="3" t="s">
        <v>1044</v>
      </c>
    </row>
    <row r="373" ht="15.75" customHeight="1">
      <c r="A373" s="3" t="s">
        <v>1036</v>
      </c>
      <c r="B373" s="3" t="s">
        <v>1086</v>
      </c>
      <c r="C373" s="3" t="s">
        <v>16</v>
      </c>
      <c r="D373" s="3">
        <v>444.0</v>
      </c>
      <c r="E373" s="3">
        <v>1.0</v>
      </c>
      <c r="F373" s="3" t="s">
        <v>111</v>
      </c>
      <c r="G373" s="3">
        <v>1464.0</v>
      </c>
      <c r="H373" s="3" t="s">
        <v>112</v>
      </c>
      <c r="I373" s="4" t="s">
        <v>1148</v>
      </c>
      <c r="J373" s="3" t="s">
        <v>1088</v>
      </c>
      <c r="K373" s="3" t="s">
        <v>1089</v>
      </c>
      <c r="L373" s="3" t="s">
        <v>1043</v>
      </c>
      <c r="N373" s="3" t="s">
        <v>1044</v>
      </c>
    </row>
    <row r="374" ht="15.75" customHeight="1">
      <c r="A374" s="3" t="s">
        <v>1036</v>
      </c>
      <c r="B374" s="3" t="s">
        <v>1086</v>
      </c>
      <c r="C374" s="3" t="s">
        <v>16</v>
      </c>
      <c r="D374" s="3">
        <v>445.0</v>
      </c>
      <c r="E374" s="3">
        <v>1.0</v>
      </c>
      <c r="F374" s="3" t="s">
        <v>111</v>
      </c>
      <c r="G374" s="3">
        <v>1464.0</v>
      </c>
      <c r="H374" s="3" t="s">
        <v>112</v>
      </c>
      <c r="I374" s="4" t="s">
        <v>1149</v>
      </c>
      <c r="J374" s="3" t="s">
        <v>1088</v>
      </c>
      <c r="K374" s="3" t="s">
        <v>1089</v>
      </c>
      <c r="L374" s="3" t="s">
        <v>1043</v>
      </c>
      <c r="N374" s="3" t="s">
        <v>1044</v>
      </c>
    </row>
    <row r="375" ht="15.75" customHeight="1">
      <c r="A375" s="3" t="s">
        <v>1036</v>
      </c>
      <c r="B375" s="3" t="s">
        <v>1086</v>
      </c>
      <c r="C375" s="3" t="s">
        <v>16</v>
      </c>
      <c r="D375" s="3">
        <v>446.0</v>
      </c>
      <c r="E375" s="3">
        <v>1.0</v>
      </c>
      <c r="F375" s="3" t="s">
        <v>111</v>
      </c>
      <c r="G375" s="3">
        <v>1464.0</v>
      </c>
      <c r="H375" s="3" t="s">
        <v>112</v>
      </c>
      <c r="I375" s="4" t="s">
        <v>1150</v>
      </c>
      <c r="J375" s="3" t="s">
        <v>1088</v>
      </c>
      <c r="K375" s="3" t="s">
        <v>1089</v>
      </c>
      <c r="L375" s="3" t="s">
        <v>1043</v>
      </c>
      <c r="N375" s="3" t="s">
        <v>1044</v>
      </c>
    </row>
    <row r="376" ht="15.75" customHeight="1">
      <c r="A376" s="3" t="s">
        <v>1036</v>
      </c>
      <c r="B376" s="3" t="s">
        <v>1086</v>
      </c>
      <c r="C376" s="3" t="s">
        <v>16</v>
      </c>
      <c r="D376" s="3">
        <v>448.0</v>
      </c>
      <c r="E376" s="3">
        <v>1.0</v>
      </c>
      <c r="F376" s="3" t="s">
        <v>111</v>
      </c>
      <c r="G376" s="3">
        <v>1464.0</v>
      </c>
      <c r="H376" s="3" t="s">
        <v>112</v>
      </c>
      <c r="I376" s="4" t="s">
        <v>1151</v>
      </c>
      <c r="J376" s="3" t="s">
        <v>1088</v>
      </c>
      <c r="K376" s="3" t="s">
        <v>1089</v>
      </c>
      <c r="L376" s="3" t="s">
        <v>1043</v>
      </c>
      <c r="N376" s="3" t="s">
        <v>1044</v>
      </c>
    </row>
    <row r="377" ht="15.75" customHeight="1">
      <c r="A377" s="3" t="s">
        <v>1036</v>
      </c>
      <c r="B377" s="3" t="s">
        <v>1086</v>
      </c>
      <c r="C377" s="3" t="s">
        <v>16</v>
      </c>
      <c r="D377" s="3">
        <v>459.0</v>
      </c>
      <c r="E377" s="3">
        <v>1.0</v>
      </c>
      <c r="F377" s="3" t="s">
        <v>111</v>
      </c>
      <c r="G377" s="3">
        <v>1464.0</v>
      </c>
      <c r="H377" s="3" t="s">
        <v>112</v>
      </c>
      <c r="I377" s="4" t="s">
        <v>1152</v>
      </c>
      <c r="J377" s="3" t="s">
        <v>1088</v>
      </c>
      <c r="K377" s="3" t="s">
        <v>1089</v>
      </c>
      <c r="L377" s="3" t="s">
        <v>1043</v>
      </c>
      <c r="N377" s="3" t="s">
        <v>1044</v>
      </c>
    </row>
    <row r="378" ht="15.75" customHeight="1">
      <c r="A378" s="3" t="s">
        <v>1036</v>
      </c>
      <c r="B378" s="3" t="s">
        <v>1086</v>
      </c>
      <c r="C378" s="3" t="s">
        <v>16</v>
      </c>
      <c r="D378" s="3">
        <v>465.0</v>
      </c>
      <c r="E378" s="3">
        <v>1.0</v>
      </c>
      <c r="F378" s="3" t="s">
        <v>111</v>
      </c>
      <c r="G378" s="3">
        <v>1464.0</v>
      </c>
      <c r="H378" s="3" t="s">
        <v>112</v>
      </c>
      <c r="I378" s="4" t="s">
        <v>1153</v>
      </c>
      <c r="J378" s="3" t="s">
        <v>1088</v>
      </c>
      <c r="K378" s="3" t="s">
        <v>1089</v>
      </c>
      <c r="L378" s="3" t="s">
        <v>1043</v>
      </c>
      <c r="N378" s="3" t="s">
        <v>1044</v>
      </c>
    </row>
    <row r="379" ht="15.75" customHeight="1">
      <c r="A379" s="3" t="s">
        <v>1036</v>
      </c>
      <c r="B379" s="3" t="s">
        <v>1086</v>
      </c>
      <c r="C379" s="3" t="s">
        <v>16</v>
      </c>
      <c r="D379" s="3">
        <v>470.0</v>
      </c>
      <c r="E379" s="3">
        <v>1.0</v>
      </c>
      <c r="F379" s="3" t="s">
        <v>111</v>
      </c>
      <c r="G379" s="3">
        <v>1464.0</v>
      </c>
      <c r="H379" s="3" t="s">
        <v>112</v>
      </c>
      <c r="I379" s="4" t="s">
        <v>1154</v>
      </c>
      <c r="J379" s="3" t="s">
        <v>1088</v>
      </c>
      <c r="K379" s="3" t="s">
        <v>1089</v>
      </c>
      <c r="L379" s="3" t="s">
        <v>1043</v>
      </c>
      <c r="N379" s="3" t="s">
        <v>1044</v>
      </c>
    </row>
    <row r="380" ht="15.75" customHeight="1">
      <c r="A380" s="3" t="s">
        <v>1036</v>
      </c>
      <c r="B380" s="3" t="s">
        <v>1086</v>
      </c>
      <c r="C380" s="3" t="s">
        <v>16</v>
      </c>
      <c r="D380" s="3">
        <v>475.0</v>
      </c>
      <c r="E380" s="3">
        <v>1.0</v>
      </c>
      <c r="F380" s="3" t="s">
        <v>111</v>
      </c>
      <c r="G380" s="3">
        <v>1464.0</v>
      </c>
      <c r="H380" s="3" t="s">
        <v>112</v>
      </c>
      <c r="I380" s="4" t="s">
        <v>1155</v>
      </c>
      <c r="J380" s="3" t="s">
        <v>1088</v>
      </c>
      <c r="K380" s="3" t="s">
        <v>1089</v>
      </c>
      <c r="L380" s="3" t="s">
        <v>1043</v>
      </c>
      <c r="N380" s="3" t="s">
        <v>1044</v>
      </c>
    </row>
    <row r="381" ht="15.75" customHeight="1">
      <c r="A381" s="3" t="s">
        <v>1036</v>
      </c>
      <c r="B381" s="3" t="s">
        <v>1086</v>
      </c>
      <c r="C381" s="3" t="s">
        <v>16</v>
      </c>
      <c r="D381" s="3">
        <v>481.0</v>
      </c>
      <c r="E381" s="3">
        <v>1.0</v>
      </c>
      <c r="F381" s="3" t="s">
        <v>111</v>
      </c>
      <c r="G381" s="3">
        <v>1464.0</v>
      </c>
      <c r="H381" s="3" t="s">
        <v>112</v>
      </c>
      <c r="I381" s="4" t="s">
        <v>1156</v>
      </c>
      <c r="J381" s="3" t="s">
        <v>1088</v>
      </c>
      <c r="K381" s="3" t="s">
        <v>1089</v>
      </c>
      <c r="L381" s="3" t="s">
        <v>1043</v>
      </c>
      <c r="N381" s="3" t="s">
        <v>1044</v>
      </c>
    </row>
    <row r="382" ht="15.75" customHeight="1">
      <c r="A382" s="3" t="s">
        <v>1036</v>
      </c>
      <c r="B382" s="3" t="s">
        <v>1086</v>
      </c>
      <c r="C382" s="3" t="s">
        <v>16</v>
      </c>
      <c r="D382" s="3">
        <v>497.0</v>
      </c>
      <c r="E382" s="3">
        <v>1.0</v>
      </c>
      <c r="F382" s="3" t="s">
        <v>111</v>
      </c>
      <c r="G382" s="3">
        <v>1464.0</v>
      </c>
      <c r="H382" s="3" t="s">
        <v>112</v>
      </c>
      <c r="I382" s="4" t="s">
        <v>1157</v>
      </c>
      <c r="J382" s="3" t="s">
        <v>1088</v>
      </c>
      <c r="K382" s="3" t="s">
        <v>1089</v>
      </c>
      <c r="L382" s="3" t="s">
        <v>1043</v>
      </c>
      <c r="N382" s="3" t="s">
        <v>1044</v>
      </c>
    </row>
    <row r="383" ht="15.75" customHeight="1">
      <c r="A383" s="3" t="s">
        <v>1036</v>
      </c>
      <c r="B383" s="3" t="s">
        <v>1086</v>
      </c>
      <c r="C383" s="3" t="s">
        <v>16</v>
      </c>
      <c r="D383" s="3">
        <v>501.0</v>
      </c>
      <c r="E383" s="3">
        <v>1.0</v>
      </c>
      <c r="F383" s="3" t="s">
        <v>111</v>
      </c>
      <c r="G383" s="3">
        <v>1464.0</v>
      </c>
      <c r="H383" s="3" t="s">
        <v>112</v>
      </c>
      <c r="I383" s="4" t="s">
        <v>1158</v>
      </c>
      <c r="J383" s="3" t="s">
        <v>1088</v>
      </c>
      <c r="K383" s="3" t="s">
        <v>1089</v>
      </c>
      <c r="L383" s="3" t="s">
        <v>1043</v>
      </c>
      <c r="N383" s="3" t="s">
        <v>1044</v>
      </c>
    </row>
    <row r="384" ht="15.75" customHeight="1">
      <c r="A384" s="3" t="s">
        <v>1036</v>
      </c>
      <c r="B384" s="3" t="s">
        <v>1086</v>
      </c>
      <c r="C384" s="3" t="s">
        <v>16</v>
      </c>
      <c r="D384" s="3">
        <v>506.0</v>
      </c>
      <c r="E384" s="3">
        <v>1.0</v>
      </c>
      <c r="F384" s="3" t="s">
        <v>111</v>
      </c>
      <c r="G384" s="3">
        <v>1464.0</v>
      </c>
      <c r="H384" s="3" t="s">
        <v>112</v>
      </c>
      <c r="I384" s="4" t="s">
        <v>1159</v>
      </c>
      <c r="J384" s="3" t="s">
        <v>1088</v>
      </c>
      <c r="K384" s="3" t="s">
        <v>1089</v>
      </c>
      <c r="L384" s="3" t="s">
        <v>1043</v>
      </c>
      <c r="N384" s="3" t="s">
        <v>1044</v>
      </c>
    </row>
    <row r="385" ht="15.75" customHeight="1">
      <c r="A385" s="3" t="s">
        <v>1036</v>
      </c>
      <c r="B385" s="3" t="s">
        <v>1086</v>
      </c>
      <c r="C385" s="3" t="s">
        <v>16</v>
      </c>
      <c r="D385" s="3">
        <v>520.0</v>
      </c>
      <c r="E385" s="3">
        <v>1.0</v>
      </c>
      <c r="F385" s="3" t="s">
        <v>111</v>
      </c>
      <c r="G385" s="3">
        <v>1464.0</v>
      </c>
      <c r="H385" s="3" t="s">
        <v>112</v>
      </c>
      <c r="I385" s="4" t="s">
        <v>1160</v>
      </c>
      <c r="J385" s="3" t="s">
        <v>1088</v>
      </c>
      <c r="K385" s="3" t="s">
        <v>1089</v>
      </c>
      <c r="L385" s="3" t="s">
        <v>1043</v>
      </c>
      <c r="N385" s="3" t="s">
        <v>1044</v>
      </c>
    </row>
    <row r="386" ht="15.75" customHeight="1">
      <c r="A386" s="3" t="s">
        <v>1036</v>
      </c>
      <c r="B386" s="3" t="s">
        <v>1086</v>
      </c>
      <c r="C386" s="3" t="s">
        <v>16</v>
      </c>
      <c r="D386" s="3">
        <v>535.0</v>
      </c>
      <c r="E386" s="3">
        <v>1.0</v>
      </c>
      <c r="F386" s="3" t="s">
        <v>111</v>
      </c>
      <c r="G386" s="3">
        <v>1464.0</v>
      </c>
      <c r="H386" s="3" t="s">
        <v>112</v>
      </c>
      <c r="I386" s="4" t="s">
        <v>1161</v>
      </c>
      <c r="J386" s="3" t="s">
        <v>1088</v>
      </c>
      <c r="K386" s="3" t="s">
        <v>1089</v>
      </c>
      <c r="L386" s="3" t="s">
        <v>1043</v>
      </c>
      <c r="N386" s="3" t="s">
        <v>1044</v>
      </c>
    </row>
    <row r="387" ht="15.75" customHeight="1">
      <c r="A387" s="3" t="s">
        <v>1036</v>
      </c>
      <c r="B387" s="3" t="s">
        <v>1086</v>
      </c>
      <c r="C387" s="3" t="s">
        <v>16</v>
      </c>
      <c r="D387" s="3">
        <v>536.0</v>
      </c>
      <c r="E387" s="3">
        <v>1.0</v>
      </c>
      <c r="F387" s="3" t="s">
        <v>111</v>
      </c>
      <c r="G387" s="3">
        <v>1464.0</v>
      </c>
      <c r="H387" s="3" t="s">
        <v>112</v>
      </c>
      <c r="I387" s="4" t="s">
        <v>1162</v>
      </c>
      <c r="J387" s="3" t="s">
        <v>1088</v>
      </c>
      <c r="K387" s="3" t="s">
        <v>1089</v>
      </c>
      <c r="L387" s="3" t="s">
        <v>1043</v>
      </c>
      <c r="N387" s="3" t="s">
        <v>1044</v>
      </c>
    </row>
    <row r="388" ht="15.75" customHeight="1">
      <c r="A388" s="3" t="s">
        <v>1036</v>
      </c>
      <c r="B388" s="3" t="s">
        <v>1086</v>
      </c>
      <c r="C388" s="3" t="s">
        <v>16</v>
      </c>
      <c r="D388" s="3">
        <v>539.0</v>
      </c>
      <c r="E388" s="3">
        <v>1.0</v>
      </c>
      <c r="F388" s="3" t="s">
        <v>111</v>
      </c>
      <c r="G388" s="3">
        <v>1464.0</v>
      </c>
      <c r="H388" s="3" t="s">
        <v>112</v>
      </c>
      <c r="I388" s="4" t="s">
        <v>1163</v>
      </c>
      <c r="J388" s="3" t="s">
        <v>1088</v>
      </c>
      <c r="K388" s="3" t="s">
        <v>1089</v>
      </c>
      <c r="L388" s="3" t="s">
        <v>1043</v>
      </c>
      <c r="N388" s="3" t="s">
        <v>1044</v>
      </c>
    </row>
    <row r="389" ht="15.75" customHeight="1">
      <c r="A389" s="3" t="s">
        <v>1036</v>
      </c>
      <c r="B389" s="3" t="s">
        <v>1086</v>
      </c>
      <c r="C389" s="3" t="s">
        <v>16</v>
      </c>
      <c r="D389" s="3">
        <v>540.0</v>
      </c>
      <c r="E389" s="3">
        <v>1.0</v>
      </c>
      <c r="F389" s="3" t="s">
        <v>111</v>
      </c>
      <c r="G389" s="3">
        <v>1464.0</v>
      </c>
      <c r="H389" s="3" t="s">
        <v>112</v>
      </c>
      <c r="I389" s="4" t="s">
        <v>1164</v>
      </c>
      <c r="J389" s="3" t="s">
        <v>1088</v>
      </c>
      <c r="K389" s="3" t="s">
        <v>1089</v>
      </c>
      <c r="L389" s="3" t="s">
        <v>1043</v>
      </c>
      <c r="N389" s="3" t="s">
        <v>1044</v>
      </c>
    </row>
    <row r="390" ht="15.75" customHeight="1">
      <c r="A390" s="3" t="s">
        <v>1036</v>
      </c>
      <c r="B390" s="3" t="s">
        <v>1086</v>
      </c>
      <c r="C390" s="3" t="s">
        <v>16</v>
      </c>
      <c r="D390" s="3">
        <v>544.0</v>
      </c>
      <c r="E390" s="3">
        <v>1.0</v>
      </c>
      <c r="F390" s="3" t="s">
        <v>111</v>
      </c>
      <c r="G390" s="3">
        <v>1464.0</v>
      </c>
      <c r="H390" s="3" t="s">
        <v>112</v>
      </c>
      <c r="I390" s="4" t="s">
        <v>1165</v>
      </c>
      <c r="J390" s="3" t="s">
        <v>1088</v>
      </c>
      <c r="K390" s="3" t="s">
        <v>1089</v>
      </c>
      <c r="L390" s="3" t="s">
        <v>1043</v>
      </c>
      <c r="N390" s="3" t="s">
        <v>1044</v>
      </c>
    </row>
    <row r="391" ht="15.75" customHeight="1">
      <c r="A391" s="3" t="s">
        <v>1036</v>
      </c>
      <c r="B391" s="3" t="s">
        <v>1086</v>
      </c>
      <c r="C391" s="3" t="s">
        <v>16</v>
      </c>
      <c r="D391" s="3">
        <v>549.0</v>
      </c>
      <c r="E391" s="3">
        <v>1.0</v>
      </c>
      <c r="F391" s="3" t="s">
        <v>111</v>
      </c>
      <c r="G391" s="3">
        <v>1464.0</v>
      </c>
      <c r="H391" s="3" t="s">
        <v>112</v>
      </c>
      <c r="I391" s="4" t="s">
        <v>1166</v>
      </c>
      <c r="J391" s="3" t="s">
        <v>1088</v>
      </c>
      <c r="K391" s="3" t="s">
        <v>1089</v>
      </c>
      <c r="L391" s="3" t="s">
        <v>1043</v>
      </c>
      <c r="N391" s="3" t="s">
        <v>1044</v>
      </c>
    </row>
    <row r="392" ht="15.75" customHeight="1">
      <c r="A392" s="3" t="s">
        <v>1036</v>
      </c>
      <c r="B392" s="3" t="s">
        <v>1086</v>
      </c>
      <c r="C392" s="3" t="s">
        <v>16</v>
      </c>
      <c r="D392" s="3">
        <v>557.0</v>
      </c>
      <c r="E392" s="3">
        <v>1.0</v>
      </c>
      <c r="F392" s="3" t="s">
        <v>111</v>
      </c>
      <c r="G392" s="3">
        <v>1464.0</v>
      </c>
      <c r="H392" s="3" t="s">
        <v>112</v>
      </c>
      <c r="I392" s="4" t="s">
        <v>1167</v>
      </c>
      <c r="J392" s="3" t="s">
        <v>1088</v>
      </c>
      <c r="K392" s="3" t="s">
        <v>1089</v>
      </c>
      <c r="L392" s="3" t="s">
        <v>1043</v>
      </c>
      <c r="N392" s="3" t="s">
        <v>1044</v>
      </c>
    </row>
    <row r="393" ht="15.75" customHeight="1">
      <c r="A393" s="3" t="s">
        <v>1036</v>
      </c>
      <c r="B393" s="3" t="s">
        <v>1086</v>
      </c>
      <c r="C393" s="3" t="s">
        <v>16</v>
      </c>
      <c r="D393" s="3">
        <v>562.0</v>
      </c>
      <c r="E393" s="3">
        <v>1.0</v>
      </c>
      <c r="F393" s="3" t="s">
        <v>111</v>
      </c>
      <c r="G393" s="3">
        <v>1464.0</v>
      </c>
      <c r="H393" s="3" t="s">
        <v>112</v>
      </c>
      <c r="I393" s="4" t="s">
        <v>1168</v>
      </c>
      <c r="J393" s="3" t="s">
        <v>1088</v>
      </c>
      <c r="K393" s="3" t="s">
        <v>1089</v>
      </c>
      <c r="L393" s="3" t="s">
        <v>1043</v>
      </c>
      <c r="N393" s="3" t="s">
        <v>1044</v>
      </c>
    </row>
    <row r="394" ht="15.75" customHeight="1">
      <c r="A394" s="3" t="s">
        <v>1036</v>
      </c>
      <c r="B394" s="3" t="s">
        <v>1086</v>
      </c>
      <c r="C394" s="3" t="s">
        <v>16</v>
      </c>
      <c r="D394" s="3">
        <v>563.0</v>
      </c>
      <c r="E394" s="3">
        <v>1.0</v>
      </c>
      <c r="F394" s="3" t="s">
        <v>111</v>
      </c>
      <c r="G394" s="3">
        <v>1464.0</v>
      </c>
      <c r="H394" s="3" t="s">
        <v>112</v>
      </c>
      <c r="I394" s="4" t="s">
        <v>1169</v>
      </c>
      <c r="J394" s="3" t="s">
        <v>1088</v>
      </c>
      <c r="K394" s="3" t="s">
        <v>1089</v>
      </c>
      <c r="L394" s="3" t="s">
        <v>1043</v>
      </c>
      <c r="N394" s="3" t="s">
        <v>1044</v>
      </c>
    </row>
    <row r="395" ht="15.75" customHeight="1">
      <c r="A395" s="3" t="s">
        <v>1036</v>
      </c>
      <c r="B395" s="3" t="s">
        <v>1086</v>
      </c>
      <c r="C395" s="3" t="s">
        <v>16</v>
      </c>
      <c r="D395" s="3">
        <v>575.0</v>
      </c>
      <c r="E395" s="3">
        <v>1.0</v>
      </c>
      <c r="F395" s="3" t="s">
        <v>111</v>
      </c>
      <c r="G395" s="3">
        <v>1464.0</v>
      </c>
      <c r="H395" s="3" t="s">
        <v>112</v>
      </c>
      <c r="I395" s="4" t="s">
        <v>1170</v>
      </c>
      <c r="J395" s="3" t="s">
        <v>1088</v>
      </c>
      <c r="K395" s="3" t="s">
        <v>1089</v>
      </c>
      <c r="L395" s="3" t="s">
        <v>1043</v>
      </c>
      <c r="N395" s="3" t="s">
        <v>1044</v>
      </c>
    </row>
    <row r="396" ht="15.75" customHeight="1">
      <c r="A396" s="3" t="s">
        <v>1036</v>
      </c>
      <c r="B396" s="3" t="s">
        <v>1086</v>
      </c>
      <c r="C396" s="3" t="s">
        <v>16</v>
      </c>
      <c r="D396" s="3">
        <v>1574.0</v>
      </c>
      <c r="E396" s="3">
        <v>1.0</v>
      </c>
      <c r="F396" s="3" t="s">
        <v>111</v>
      </c>
      <c r="G396" s="3">
        <v>1464.0</v>
      </c>
      <c r="H396" s="3" t="s">
        <v>112</v>
      </c>
      <c r="I396" s="3" t="s">
        <v>1171</v>
      </c>
      <c r="J396" s="3" t="s">
        <v>1088</v>
      </c>
      <c r="K396" s="3" t="s">
        <v>1089</v>
      </c>
      <c r="L396" s="3" t="s">
        <v>1043</v>
      </c>
      <c r="N396" s="3" t="s">
        <v>1044</v>
      </c>
    </row>
    <row r="397" ht="15.75" customHeight="1">
      <c r="A397" s="3" t="s">
        <v>1036</v>
      </c>
      <c r="B397" s="3" t="s">
        <v>1086</v>
      </c>
      <c r="C397" s="3" t="s">
        <v>16</v>
      </c>
      <c r="D397" s="3">
        <v>2167.0</v>
      </c>
      <c r="E397" s="3">
        <v>4.0</v>
      </c>
      <c r="F397" s="3" t="s">
        <v>111</v>
      </c>
      <c r="G397" s="3">
        <v>1464.0</v>
      </c>
      <c r="H397" s="3" t="s">
        <v>112</v>
      </c>
      <c r="I397" s="3" t="s">
        <v>1172</v>
      </c>
      <c r="J397" s="3" t="s">
        <v>1088</v>
      </c>
      <c r="K397" s="3" t="s">
        <v>1089</v>
      </c>
      <c r="L397" s="3" t="s">
        <v>1043</v>
      </c>
      <c r="N397" s="3" t="s">
        <v>1044</v>
      </c>
    </row>
    <row r="398" ht="15.75" customHeight="1">
      <c r="A398" s="3" t="s">
        <v>1036</v>
      </c>
      <c r="B398" s="3" t="s">
        <v>1086</v>
      </c>
      <c r="C398" s="3" t="s">
        <v>16</v>
      </c>
      <c r="D398" s="3">
        <v>2168.0</v>
      </c>
      <c r="E398" s="3">
        <v>4.0</v>
      </c>
      <c r="F398" s="3" t="s">
        <v>111</v>
      </c>
      <c r="G398" s="3">
        <v>1464.0</v>
      </c>
      <c r="H398" s="3" t="s">
        <v>112</v>
      </c>
      <c r="I398" s="3" t="s">
        <v>1173</v>
      </c>
      <c r="J398" s="3" t="s">
        <v>1088</v>
      </c>
      <c r="K398" s="3" t="s">
        <v>1089</v>
      </c>
      <c r="L398" s="3" t="s">
        <v>1043</v>
      </c>
      <c r="N398" s="3" t="s">
        <v>1044</v>
      </c>
    </row>
    <row r="399" ht="15.75" customHeight="1">
      <c r="A399" s="3" t="s">
        <v>1036</v>
      </c>
      <c r="B399" s="3" t="s">
        <v>1086</v>
      </c>
      <c r="C399" s="3" t="s">
        <v>16</v>
      </c>
      <c r="D399" s="3">
        <v>2169.0</v>
      </c>
      <c r="E399" s="3">
        <v>4.0</v>
      </c>
      <c r="F399" s="3" t="s">
        <v>111</v>
      </c>
      <c r="G399" s="3">
        <v>1464.0</v>
      </c>
      <c r="H399" s="3" t="s">
        <v>112</v>
      </c>
      <c r="I399" s="3" t="s">
        <v>1174</v>
      </c>
      <c r="J399" s="3" t="s">
        <v>1088</v>
      </c>
      <c r="K399" s="3" t="s">
        <v>1089</v>
      </c>
      <c r="L399" s="3" t="s">
        <v>1043</v>
      </c>
      <c r="N399" s="3" t="s">
        <v>1044</v>
      </c>
    </row>
    <row r="400" ht="15.75" customHeight="1">
      <c r="A400" s="3" t="s">
        <v>1036</v>
      </c>
      <c r="B400" s="3" t="s">
        <v>1086</v>
      </c>
      <c r="C400" s="3" t="s">
        <v>16</v>
      </c>
      <c r="D400" s="3">
        <v>2170.0</v>
      </c>
      <c r="E400" s="3">
        <v>4.0</v>
      </c>
      <c r="F400" s="3" t="s">
        <v>111</v>
      </c>
      <c r="G400" s="3">
        <v>1464.0</v>
      </c>
      <c r="H400" s="3" t="s">
        <v>112</v>
      </c>
      <c r="I400" s="3" t="s">
        <v>1175</v>
      </c>
      <c r="J400" s="3" t="s">
        <v>1088</v>
      </c>
      <c r="K400" s="3" t="s">
        <v>1089</v>
      </c>
      <c r="L400" s="3" t="s">
        <v>1043</v>
      </c>
      <c r="N400" s="3" t="s">
        <v>1044</v>
      </c>
    </row>
    <row r="401" ht="15.75" customHeight="1">
      <c r="A401" s="3" t="s">
        <v>1036</v>
      </c>
      <c r="B401" s="3" t="s">
        <v>1086</v>
      </c>
      <c r="C401" s="3" t="s">
        <v>16</v>
      </c>
      <c r="D401" s="3">
        <v>2171.0</v>
      </c>
      <c r="E401" s="3">
        <v>4.0</v>
      </c>
      <c r="F401" s="3" t="s">
        <v>111</v>
      </c>
      <c r="G401" s="3">
        <v>1464.0</v>
      </c>
      <c r="H401" s="3" t="s">
        <v>112</v>
      </c>
      <c r="I401" s="3" t="s">
        <v>1176</v>
      </c>
      <c r="J401" s="3" t="s">
        <v>1088</v>
      </c>
      <c r="K401" s="3" t="s">
        <v>1089</v>
      </c>
      <c r="L401" s="3" t="s">
        <v>1043</v>
      </c>
      <c r="N401" s="3" t="s">
        <v>1044</v>
      </c>
    </row>
    <row r="402" ht="15.75" customHeight="1">
      <c r="A402" s="3" t="s">
        <v>1036</v>
      </c>
      <c r="B402" s="3" t="s">
        <v>1086</v>
      </c>
      <c r="C402" s="3" t="s">
        <v>16</v>
      </c>
      <c r="D402" s="3">
        <v>2174.0</v>
      </c>
      <c r="E402" s="3">
        <v>2.0</v>
      </c>
      <c r="F402" s="3" t="s">
        <v>111</v>
      </c>
      <c r="G402" s="3">
        <v>1464.0</v>
      </c>
      <c r="H402" s="3" t="s">
        <v>112</v>
      </c>
      <c r="I402" s="3" t="s">
        <v>1177</v>
      </c>
      <c r="J402" s="3" t="s">
        <v>1088</v>
      </c>
      <c r="K402" s="3" t="s">
        <v>1089</v>
      </c>
      <c r="L402" s="3" t="s">
        <v>1043</v>
      </c>
      <c r="N402" s="3" t="s">
        <v>1044</v>
      </c>
    </row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N$402">
    <sortState ref="A1:N402">
      <sortCondition ref="A1:A402"/>
    </sortState>
  </autoFilter>
  <printOptions/>
  <pageMargins bottom="1.0" footer="0.0" header="0.0" left="0.75" right="0.75" top="1.0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1182</v>
      </c>
      <c r="B1" s="6" t="s">
        <v>1184</v>
      </c>
      <c r="C1" s="6" t="s">
        <v>14</v>
      </c>
      <c r="D1" s="7" t="s">
        <v>777</v>
      </c>
      <c r="E1" s="6" t="s">
        <v>1036</v>
      </c>
    </row>
    <row r="2">
      <c r="A2" s="3" t="s">
        <v>1212</v>
      </c>
      <c r="B2" s="3">
        <v>44.0</v>
      </c>
      <c r="C2" s="3">
        <v>42.0</v>
      </c>
      <c r="D2" s="3">
        <v>2.0</v>
      </c>
      <c r="E2" s="3">
        <v>0.0</v>
      </c>
    </row>
    <row r="3">
      <c r="A3" s="3" t="s">
        <v>1208</v>
      </c>
      <c r="B3" s="3">
        <v>10.0</v>
      </c>
      <c r="C3" s="3">
        <v>9.0</v>
      </c>
      <c r="D3" s="3">
        <v>1.0</v>
      </c>
      <c r="E3" s="3">
        <v>0.0</v>
      </c>
    </row>
    <row r="4">
      <c r="A4" s="3" t="s">
        <v>1209</v>
      </c>
      <c r="B4" s="3">
        <v>8.0</v>
      </c>
      <c r="C4" s="3">
        <v>7.0</v>
      </c>
      <c r="D4" s="3">
        <v>1.0</v>
      </c>
      <c r="E4" s="3">
        <v>0.0</v>
      </c>
    </row>
    <row r="5">
      <c r="A5" s="3" t="s">
        <v>1210</v>
      </c>
      <c r="B5" s="3">
        <v>8.0</v>
      </c>
      <c r="C5" s="3">
        <v>7.0</v>
      </c>
      <c r="D5" s="3">
        <v>1.0</v>
      </c>
      <c r="E5" s="3">
        <v>0.0</v>
      </c>
    </row>
    <row r="6">
      <c r="A6" s="3" t="s">
        <v>1227</v>
      </c>
      <c r="B6" s="3">
        <v>8.0</v>
      </c>
      <c r="C6" s="3">
        <v>6.0</v>
      </c>
      <c r="D6" s="3">
        <v>1.0</v>
      </c>
      <c r="E6" s="3">
        <v>1.0</v>
      </c>
    </row>
    <row r="7">
      <c r="A7" s="3" t="s">
        <v>1233</v>
      </c>
      <c r="B7" s="3">
        <v>8.0</v>
      </c>
      <c r="C7" s="3">
        <v>6.0</v>
      </c>
      <c r="D7" s="3">
        <v>0.0</v>
      </c>
      <c r="E7" s="3">
        <v>2.0</v>
      </c>
    </row>
    <row r="8">
      <c r="A8" s="3" t="s">
        <v>1216</v>
      </c>
      <c r="B8" s="3">
        <v>7.0</v>
      </c>
      <c r="C8" s="3">
        <v>6.0</v>
      </c>
      <c r="D8" s="3">
        <v>1.0</v>
      </c>
      <c r="E8" s="3">
        <v>0.0</v>
      </c>
    </row>
    <row r="9">
      <c r="A9" s="3" t="s">
        <v>1221</v>
      </c>
      <c r="B9" s="3">
        <v>7.0</v>
      </c>
      <c r="C9" s="3">
        <v>6.0</v>
      </c>
      <c r="D9" s="3">
        <v>1.0</v>
      </c>
      <c r="E9" s="3">
        <v>0.0</v>
      </c>
    </row>
    <row r="10">
      <c r="A10" s="3" t="s">
        <v>1229</v>
      </c>
      <c r="B10" s="3">
        <v>7.0</v>
      </c>
      <c r="C10" s="3">
        <v>6.0</v>
      </c>
      <c r="D10" s="3">
        <v>1.0</v>
      </c>
      <c r="E10" s="3">
        <v>0.0</v>
      </c>
    </row>
    <row r="11">
      <c r="A11" s="3" t="s">
        <v>1231</v>
      </c>
      <c r="B11" s="3">
        <v>7.0</v>
      </c>
      <c r="C11" s="3">
        <v>6.0</v>
      </c>
      <c r="D11" s="3">
        <v>0.0</v>
      </c>
      <c r="E11" s="3">
        <v>1.0</v>
      </c>
    </row>
    <row r="12">
      <c r="A12" s="3" t="s">
        <v>1236</v>
      </c>
      <c r="B12" s="3">
        <v>7.0</v>
      </c>
      <c r="C12" s="3">
        <v>6.0</v>
      </c>
      <c r="D12" s="3">
        <v>0.0</v>
      </c>
      <c r="E12" s="3">
        <v>1.0</v>
      </c>
    </row>
    <row r="13">
      <c r="A13" s="3" t="s">
        <v>1213</v>
      </c>
      <c r="B13" s="3">
        <v>6.0</v>
      </c>
      <c r="C13" s="3">
        <v>6.0</v>
      </c>
      <c r="D13" s="3">
        <v>0.0</v>
      </c>
      <c r="E13" s="3">
        <v>0.0</v>
      </c>
    </row>
    <row r="14">
      <c r="A14" s="3" t="s">
        <v>1214</v>
      </c>
      <c r="B14" s="3">
        <v>6.0</v>
      </c>
      <c r="C14" s="3">
        <v>6.0</v>
      </c>
      <c r="D14" s="3">
        <v>0.0</v>
      </c>
      <c r="E14" s="3">
        <v>0.0</v>
      </c>
    </row>
    <row r="15">
      <c r="A15" s="3" t="s">
        <v>1215</v>
      </c>
      <c r="B15" s="3">
        <v>6.0</v>
      </c>
      <c r="C15" s="3">
        <v>6.0</v>
      </c>
      <c r="D15" s="3">
        <v>0.0</v>
      </c>
      <c r="E15" s="3">
        <v>0.0</v>
      </c>
    </row>
    <row r="16">
      <c r="A16" s="3" t="s">
        <v>1217</v>
      </c>
      <c r="B16" s="3">
        <v>6.0</v>
      </c>
      <c r="C16" s="3">
        <v>6.0</v>
      </c>
      <c r="D16" s="3">
        <v>0.0</v>
      </c>
      <c r="E16" s="3">
        <v>0.0</v>
      </c>
    </row>
    <row r="17">
      <c r="A17" s="3" t="s">
        <v>1218</v>
      </c>
      <c r="B17" s="3">
        <v>6.0</v>
      </c>
      <c r="C17" s="3">
        <v>6.0</v>
      </c>
      <c r="D17" s="3">
        <v>0.0</v>
      </c>
      <c r="E17" s="3">
        <v>0.0</v>
      </c>
    </row>
    <row r="18">
      <c r="A18" s="3" t="s">
        <v>1219</v>
      </c>
      <c r="B18" s="3">
        <v>6.0</v>
      </c>
      <c r="C18" s="3">
        <v>6.0</v>
      </c>
      <c r="D18" s="3">
        <v>0.0</v>
      </c>
      <c r="E18" s="3">
        <v>0.0</v>
      </c>
    </row>
    <row r="19">
      <c r="A19" s="3" t="s">
        <v>1220</v>
      </c>
      <c r="B19" s="3">
        <v>6.0</v>
      </c>
      <c r="C19" s="3">
        <v>6.0</v>
      </c>
      <c r="D19" s="3">
        <v>0.0</v>
      </c>
      <c r="E19" s="3">
        <v>0.0</v>
      </c>
    </row>
    <row r="20">
      <c r="A20" s="3" t="s">
        <v>1222</v>
      </c>
      <c r="B20" s="3">
        <v>6.0</v>
      </c>
      <c r="C20" s="3">
        <v>6.0</v>
      </c>
      <c r="D20" s="3">
        <v>0.0</v>
      </c>
      <c r="E20" s="3">
        <v>0.0</v>
      </c>
    </row>
    <row r="21">
      <c r="A21" s="3" t="s">
        <v>1223</v>
      </c>
      <c r="B21" s="3">
        <v>6.0</v>
      </c>
      <c r="C21" s="3">
        <v>6.0</v>
      </c>
      <c r="D21" s="3">
        <v>0.0</v>
      </c>
      <c r="E21" s="3">
        <v>0.0</v>
      </c>
    </row>
    <row r="22">
      <c r="A22" s="3" t="s">
        <v>1224</v>
      </c>
      <c r="B22" s="3">
        <v>6.0</v>
      </c>
      <c r="C22" s="3">
        <v>6.0</v>
      </c>
      <c r="D22" s="3">
        <v>0.0</v>
      </c>
      <c r="E22" s="3">
        <v>0.0</v>
      </c>
    </row>
    <row r="23">
      <c r="A23" s="3" t="s">
        <v>1225</v>
      </c>
      <c r="B23" s="3">
        <v>6.0</v>
      </c>
      <c r="C23" s="3">
        <v>6.0</v>
      </c>
      <c r="D23" s="3">
        <v>0.0</v>
      </c>
      <c r="E23" s="3">
        <v>0.0</v>
      </c>
    </row>
    <row r="24">
      <c r="A24" s="3" t="s">
        <v>1226</v>
      </c>
      <c r="B24" s="3">
        <v>6.0</v>
      </c>
      <c r="C24" s="3">
        <v>6.0</v>
      </c>
      <c r="D24" s="3">
        <v>0.0</v>
      </c>
      <c r="E24" s="3">
        <v>0.0</v>
      </c>
    </row>
    <row r="25">
      <c r="A25" s="3" t="s">
        <v>1228</v>
      </c>
      <c r="B25" s="3">
        <v>6.0</v>
      </c>
      <c r="C25" s="3">
        <v>6.0</v>
      </c>
      <c r="D25" s="3">
        <v>0.0</v>
      </c>
      <c r="E25" s="3">
        <v>0.0</v>
      </c>
    </row>
    <row r="26">
      <c r="A26" s="3" t="s">
        <v>1230</v>
      </c>
      <c r="B26" s="3">
        <v>6.0</v>
      </c>
      <c r="C26" s="3">
        <v>6.0</v>
      </c>
      <c r="D26" s="3">
        <v>0.0</v>
      </c>
      <c r="E26" s="3">
        <v>0.0</v>
      </c>
    </row>
    <row r="27">
      <c r="A27" s="3" t="s">
        <v>1232</v>
      </c>
      <c r="B27" s="3">
        <v>6.0</v>
      </c>
      <c r="C27" s="3">
        <v>6.0</v>
      </c>
      <c r="D27" s="3">
        <v>0.0</v>
      </c>
      <c r="E27" s="3">
        <v>0.0</v>
      </c>
    </row>
    <row r="28">
      <c r="A28" s="3" t="s">
        <v>1234</v>
      </c>
      <c r="B28" s="3">
        <v>6.0</v>
      </c>
      <c r="C28" s="3">
        <v>6.0</v>
      </c>
      <c r="D28" s="3">
        <v>0.0</v>
      </c>
      <c r="E28" s="3">
        <v>0.0</v>
      </c>
    </row>
    <row r="29">
      <c r="A29" s="3" t="s">
        <v>1235</v>
      </c>
      <c r="B29" s="3">
        <v>6.0</v>
      </c>
      <c r="C29" s="3">
        <v>6.0</v>
      </c>
      <c r="D29" s="3">
        <v>0.0</v>
      </c>
      <c r="E29" s="3">
        <v>0.0</v>
      </c>
    </row>
    <row r="30">
      <c r="A30" s="3" t="s">
        <v>1211</v>
      </c>
      <c r="B30" s="3">
        <v>3.0</v>
      </c>
      <c r="C30" s="3">
        <v>3.0</v>
      </c>
      <c r="D30" s="3">
        <v>0.0</v>
      </c>
      <c r="E30" s="3">
        <v>0.0</v>
      </c>
    </row>
    <row r="31">
      <c r="A31" s="3" t="s">
        <v>1237</v>
      </c>
      <c r="B31" s="3">
        <v>1.0</v>
      </c>
      <c r="C31" s="3">
        <v>0.0</v>
      </c>
      <c r="D31" s="3">
        <v>1.0</v>
      </c>
      <c r="E31" s="3">
        <v>0.0</v>
      </c>
    </row>
  </sheetData>
  <autoFilter ref="$A$1:$E$1000">
    <sortState ref="A1:E1000">
      <sortCondition descending="1" ref="B1:B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4.29"/>
    <col customWidth="1" min="2" max="2" width="93.43"/>
    <col customWidth="1" min="4" max="4" width="23.43"/>
    <col customWidth="1" min="5" max="5" width="18.29"/>
    <col customWidth="1" min="6" max="6" width="20.29"/>
    <col customWidth="1" min="13" max="13" width="17.14"/>
  </cols>
  <sheetData>
    <row r="1">
      <c r="A1" s="1" t="s">
        <v>0</v>
      </c>
      <c r="B1" s="1" t="s">
        <v>7</v>
      </c>
      <c r="C1" s="4" t="s">
        <v>1178</v>
      </c>
      <c r="D1" s="5" t="s">
        <v>1179</v>
      </c>
      <c r="E1" s="5" t="s">
        <v>1180</v>
      </c>
    </row>
    <row r="2">
      <c r="A2" s="3" t="s">
        <v>14</v>
      </c>
      <c r="B2" s="4" t="s">
        <v>18</v>
      </c>
      <c r="D2" s="3" t="str">
        <f>IFERROR(__xludf.DUMMYFUNCTION("ARRAYFORMULA(IF(B2:B1000 &lt;&gt; """", IFERROR(REGEXEXTRACT(B2:B1000, ""lib/([^/]+)""), """"), """"))"),"")</f>
        <v/>
      </c>
      <c r="E2" s="3" t="str">
        <f>IFERROR(__xludf.DUMMYFUNCTION("ARRAYFORMULA(IF(B2:B1000 &lt;&gt; """", IFERROR(REGEXEXTRACT(B2:B1000, ""modules/([^/]+)""), """"), """"))"),"afsocket")</f>
        <v>afsocket</v>
      </c>
    </row>
    <row r="3">
      <c r="A3" s="3" t="s">
        <v>14</v>
      </c>
      <c r="B3" s="4" t="s">
        <v>24</v>
      </c>
      <c r="D3" s="3" t="str">
        <f>IFERROR(__xludf.DUMMYFUNCTION("""COMPUTED_VALUE"""),"")</f>
        <v/>
      </c>
      <c r="E3" s="3" t="str">
        <f>IFERROR(__xludf.DUMMYFUNCTION("""COMPUTED_VALUE"""),"afsocket")</f>
        <v>afsocket</v>
      </c>
    </row>
    <row r="4">
      <c r="A4" s="3" t="s">
        <v>14</v>
      </c>
      <c r="B4" s="4" t="s">
        <v>30</v>
      </c>
      <c r="D4" s="3" t="str">
        <f>IFERROR(__xludf.DUMMYFUNCTION("""COMPUTED_VALUE"""),"logproto")</f>
        <v>logproto</v>
      </c>
      <c r="E4" s="3" t="str">
        <f>IFERROR(__xludf.DUMMYFUNCTION("""COMPUTED_VALUE"""),"")</f>
        <v/>
      </c>
    </row>
    <row r="5">
      <c r="A5" s="3" t="s">
        <v>14</v>
      </c>
      <c r="B5" s="4" t="s">
        <v>36</v>
      </c>
      <c r="D5" s="3" t="str">
        <f>IFERROR(__xludf.DUMMYFUNCTION("""COMPUTED_VALUE"""),"stats")</f>
        <v>stats</v>
      </c>
      <c r="E5" s="3" t="str">
        <f>IFERROR(__xludf.DUMMYFUNCTION("""COMPUTED_VALUE"""),"")</f>
        <v/>
      </c>
    </row>
    <row r="6">
      <c r="A6" s="3" t="s">
        <v>14</v>
      </c>
      <c r="B6" s="4" t="s">
        <v>41</v>
      </c>
      <c r="D6" s="3" t="str">
        <f>IFERROR(__xludf.DUMMYFUNCTION("""COMPUTED_VALUE"""),"")</f>
        <v/>
      </c>
      <c r="E6" s="3" t="str">
        <f>IFERROR(__xludf.DUMMYFUNCTION("""COMPUTED_VALUE"""),"afsocket")</f>
        <v>afsocket</v>
      </c>
    </row>
    <row r="7">
      <c r="A7" s="3" t="s">
        <v>14</v>
      </c>
      <c r="B7" s="4" t="s">
        <v>47</v>
      </c>
      <c r="D7" s="3" t="str">
        <f>IFERROR(__xludf.DUMMYFUNCTION("""COMPUTED_VALUE"""),"template")</f>
        <v>template</v>
      </c>
      <c r="E7" s="3" t="str">
        <f>IFERROR(__xludf.DUMMYFUNCTION("""COMPUTED_VALUE"""),"")</f>
        <v/>
      </c>
    </row>
    <row r="8">
      <c r="A8" s="3" t="s">
        <v>14</v>
      </c>
      <c r="B8" s="4" t="s">
        <v>53</v>
      </c>
      <c r="D8" s="3" t="str">
        <f>IFERROR(__xludf.DUMMYFUNCTION("""COMPUTED_VALUE"""),"filterx")</f>
        <v>filterx</v>
      </c>
      <c r="E8" s="3" t="str">
        <f>IFERROR(__xludf.DUMMYFUNCTION("""COMPUTED_VALUE"""),"")</f>
        <v/>
      </c>
    </row>
    <row r="9">
      <c r="A9" s="3" t="s">
        <v>14</v>
      </c>
      <c r="B9" s="4" t="s">
        <v>59</v>
      </c>
      <c r="D9" s="3" t="str">
        <f>IFERROR(__xludf.DUMMYFUNCTION("""COMPUTED_VALUE"""),"")</f>
        <v/>
      </c>
      <c r="E9" s="3" t="str">
        <f>IFERROR(__xludf.DUMMYFUNCTION("""COMPUTED_VALUE"""),"kvformat")</f>
        <v>kvformat</v>
      </c>
    </row>
    <row r="10">
      <c r="A10" s="3" t="s">
        <v>14</v>
      </c>
      <c r="B10" s="4" t="s">
        <v>65</v>
      </c>
      <c r="D10" s="3" t="str">
        <f>IFERROR(__xludf.DUMMYFUNCTION("""COMPUTED_VALUE"""),"")</f>
        <v/>
      </c>
      <c r="E10" s="3" t="str">
        <f>IFERROR(__xludf.DUMMYFUNCTION("""COMPUTED_VALUE"""),"json")</f>
        <v>json</v>
      </c>
    </row>
    <row r="11">
      <c r="A11" s="3" t="s">
        <v>14</v>
      </c>
      <c r="B11" s="4" t="s">
        <v>71</v>
      </c>
      <c r="D11" s="3" t="str">
        <f>IFERROR(__xludf.DUMMYFUNCTION("""COMPUTED_VALUE"""),"filterx")</f>
        <v>filterx</v>
      </c>
      <c r="E11" s="3" t="str">
        <f>IFERROR(__xludf.DUMMYFUNCTION("""COMPUTED_VALUE"""),"")</f>
        <v/>
      </c>
    </row>
    <row r="12">
      <c r="A12" s="3" t="s">
        <v>14</v>
      </c>
      <c r="B12" s="4" t="s">
        <v>76</v>
      </c>
      <c r="D12" s="3" t="str">
        <f>IFERROR(__xludf.DUMMYFUNCTION("""COMPUTED_VALUE"""),"file-perms.c")</f>
        <v>file-perms.c</v>
      </c>
      <c r="E12" s="3" t="str">
        <f>IFERROR(__xludf.DUMMYFUNCTION("""COMPUTED_VALUE"""),"")</f>
        <v/>
      </c>
    </row>
    <row r="13">
      <c r="A13" s="3" t="s">
        <v>14</v>
      </c>
      <c r="B13" s="4" t="s">
        <v>82</v>
      </c>
      <c r="D13" s="3" t="str">
        <f>IFERROR(__xludf.DUMMYFUNCTION("""COMPUTED_VALUE"""),"logsource.c")</f>
        <v>logsource.c</v>
      </c>
      <c r="E13" s="3" t="str">
        <f>IFERROR(__xludf.DUMMYFUNCTION("""COMPUTED_VALUE"""),"")</f>
        <v/>
      </c>
    </row>
    <row r="14">
      <c r="A14" s="3" t="s">
        <v>14</v>
      </c>
      <c r="B14" s="4" t="s">
        <v>88</v>
      </c>
      <c r="D14" s="3" t="str">
        <f>IFERROR(__xludf.DUMMYFUNCTION("""COMPUTED_VALUE"""),"")</f>
        <v/>
      </c>
      <c r="E14" s="3" t="str">
        <f>IFERROR(__xludf.DUMMYFUNCTION("""COMPUTED_VALUE"""),"secure-logging")</f>
        <v>secure-logging</v>
      </c>
    </row>
    <row r="15">
      <c r="A15" s="3" t="s">
        <v>14</v>
      </c>
      <c r="B15" s="4" t="s">
        <v>88</v>
      </c>
      <c r="D15" s="3" t="str">
        <f>IFERROR(__xludf.DUMMYFUNCTION("""COMPUTED_VALUE"""),"")</f>
        <v/>
      </c>
      <c r="E15" s="3" t="str">
        <f>IFERROR(__xludf.DUMMYFUNCTION("""COMPUTED_VALUE"""),"secure-logging")</f>
        <v>secure-logging</v>
      </c>
    </row>
    <row r="16">
      <c r="A16" s="3" t="s">
        <v>14</v>
      </c>
      <c r="B16" s="4" t="s">
        <v>95</v>
      </c>
      <c r="D16" s="3" t="str">
        <f>IFERROR(__xludf.DUMMYFUNCTION("""COMPUTED_VALUE"""),"cfg-lexer.c")</f>
        <v>cfg-lexer.c</v>
      </c>
      <c r="E16" s="3" t="str">
        <f>IFERROR(__xludf.DUMMYFUNCTION("""COMPUTED_VALUE"""),"")</f>
        <v/>
      </c>
    </row>
    <row r="17">
      <c r="A17" s="3" t="s">
        <v>14</v>
      </c>
      <c r="B17" s="4" t="s">
        <v>88</v>
      </c>
      <c r="D17" s="3" t="str">
        <f>IFERROR(__xludf.DUMMYFUNCTION("""COMPUTED_VALUE"""),"")</f>
        <v/>
      </c>
      <c r="E17" s="3" t="str">
        <f>IFERROR(__xludf.DUMMYFUNCTION("""COMPUTED_VALUE"""),"secure-logging")</f>
        <v>secure-logging</v>
      </c>
    </row>
    <row r="18">
      <c r="A18" s="3" t="s">
        <v>14</v>
      </c>
      <c r="B18" s="4" t="s">
        <v>106</v>
      </c>
      <c r="D18" s="3" t="str">
        <f>IFERROR(__xludf.DUMMYFUNCTION("""COMPUTED_VALUE"""),"cfg-tree.c")</f>
        <v>cfg-tree.c</v>
      </c>
      <c r="E18" s="3" t="str">
        <f>IFERROR(__xludf.DUMMYFUNCTION("""COMPUTED_VALUE"""),"")</f>
        <v/>
      </c>
      <c r="F18" s="6"/>
      <c r="G18" s="6"/>
      <c r="H18" s="6"/>
      <c r="I18" s="6"/>
      <c r="J18" s="6"/>
      <c r="K18" s="6"/>
      <c r="L18" s="6"/>
      <c r="M18" s="6"/>
    </row>
    <row r="19">
      <c r="A19" s="3" t="s">
        <v>14</v>
      </c>
      <c r="B19" s="3" t="s">
        <v>112</v>
      </c>
      <c r="D19" s="3" t="str">
        <f>IFERROR(__xludf.DUMMYFUNCTION("""COMPUTED_VALUE"""),"cfg-lex.c")</f>
        <v>cfg-lex.c</v>
      </c>
      <c r="E19" s="3" t="str">
        <f>IFERROR(__xludf.DUMMYFUNCTION("""COMPUTED_VALUE"""),"")</f>
        <v/>
      </c>
      <c r="F19" s="7"/>
    </row>
    <row r="20">
      <c r="A20" s="3" t="s">
        <v>14</v>
      </c>
      <c r="B20" s="3" t="s">
        <v>118</v>
      </c>
      <c r="D20" s="3" t="str">
        <f>IFERROR(__xludf.DUMMYFUNCTION("""COMPUTED_VALUE"""),"")</f>
        <v/>
      </c>
      <c r="E20" s="3" t="str">
        <f>IFERROR(__xludf.DUMMYFUNCTION("""COMPUTED_VALUE"""),"examples")</f>
        <v>examples</v>
      </c>
      <c r="F20" s="7"/>
    </row>
    <row r="21">
      <c r="A21" s="3" t="s">
        <v>14</v>
      </c>
      <c r="B21" s="3" t="s">
        <v>122</v>
      </c>
      <c r="D21" s="3" t="str">
        <f>IFERROR(__xludf.DUMMYFUNCTION("""COMPUTED_VALUE"""),"")</f>
        <v/>
      </c>
      <c r="E21" s="3" t="str">
        <f>IFERROR(__xludf.DUMMYFUNCTION("""COMPUTED_VALUE"""),"examples")</f>
        <v>examples</v>
      </c>
      <c r="F21" s="7"/>
    </row>
    <row r="22">
      <c r="A22" s="3" t="s">
        <v>14</v>
      </c>
      <c r="B22" s="3" t="s">
        <v>126</v>
      </c>
      <c r="D22" s="3" t="str">
        <f>IFERROR(__xludf.DUMMYFUNCTION("""COMPUTED_VALUE"""),"")</f>
        <v/>
      </c>
      <c r="E22" s="3" t="str">
        <f>IFERROR(__xludf.DUMMYFUNCTION("""COMPUTED_VALUE"""),"appmodel")</f>
        <v>appmodel</v>
      </c>
    </row>
    <row r="23">
      <c r="A23" s="3" t="s">
        <v>14</v>
      </c>
      <c r="B23" s="3" t="s">
        <v>130</v>
      </c>
      <c r="D23" s="3" t="str">
        <f>IFERROR(__xludf.DUMMYFUNCTION("""COMPUTED_VALUE"""),"")</f>
        <v/>
      </c>
      <c r="E23" s="3" t="str">
        <f>IFERROR(__xludf.DUMMYFUNCTION("""COMPUTED_VALUE"""),"afuser")</f>
        <v>afuser</v>
      </c>
      <c r="I23" s="6"/>
      <c r="J23" s="6"/>
      <c r="K23" s="6"/>
      <c r="L23" s="6"/>
      <c r="M23" s="6"/>
    </row>
    <row r="24">
      <c r="A24" s="3" t="s">
        <v>14</v>
      </c>
      <c r="B24" s="3" t="s">
        <v>134</v>
      </c>
      <c r="D24" s="3" t="str">
        <f>IFERROR(__xludf.DUMMYFUNCTION("""COMPUTED_VALUE"""),"")</f>
        <v/>
      </c>
      <c r="E24" s="3" t="str">
        <f>IFERROR(__xludf.DUMMYFUNCTION("""COMPUTED_VALUE"""),"native")</f>
        <v>native</v>
      </c>
    </row>
    <row r="25">
      <c r="A25" s="3" t="s">
        <v>14</v>
      </c>
      <c r="B25" s="3" t="s">
        <v>138</v>
      </c>
      <c r="D25" s="3" t="str">
        <f>IFERROR(__xludf.DUMMYFUNCTION("""COMPUTED_VALUE"""),"block-ref-grammar.c")</f>
        <v>block-ref-grammar.c</v>
      </c>
      <c r="E25" s="3" t="str">
        <f>IFERROR(__xludf.DUMMYFUNCTION("""COMPUTED_VALUE"""),"")</f>
        <v/>
      </c>
    </row>
    <row r="26">
      <c r="A26" s="3" t="s">
        <v>14</v>
      </c>
      <c r="B26" s="3" t="s">
        <v>142</v>
      </c>
      <c r="D26" s="3" t="str">
        <f>IFERROR(__xludf.DUMMYFUNCTION("""COMPUTED_VALUE"""),"")</f>
        <v/>
      </c>
      <c r="E26" s="3" t="str">
        <f>IFERROR(__xludf.DUMMYFUNCTION("""COMPUTED_VALUE"""),"azure-auth-header")</f>
        <v>azure-auth-header</v>
      </c>
    </row>
    <row r="27">
      <c r="A27" s="3" t="s">
        <v>14</v>
      </c>
      <c r="B27" s="3" t="s">
        <v>146</v>
      </c>
      <c r="D27" s="3" t="str">
        <f>IFERROR(__xludf.DUMMYFUNCTION("""COMPUTED_VALUE"""),"")</f>
        <v/>
      </c>
      <c r="E27" s="3" t="str">
        <f>IFERROR(__xludf.DUMMYFUNCTION("""COMPUTED_VALUE"""),"hook-commands")</f>
        <v>hook-commands</v>
      </c>
    </row>
    <row r="28">
      <c r="A28" s="3" t="s">
        <v>14</v>
      </c>
      <c r="B28" s="3" t="s">
        <v>150</v>
      </c>
      <c r="D28" s="3" t="str">
        <f>IFERROR(__xludf.DUMMYFUNCTION("""COMPUTED_VALUE"""),"")</f>
        <v/>
      </c>
      <c r="E28" s="3" t="str">
        <f>IFERROR(__xludf.DUMMYFUNCTION("""COMPUTED_VALUE"""),"tagsparser")</f>
        <v>tagsparser</v>
      </c>
    </row>
    <row r="29">
      <c r="A29" s="3" t="s">
        <v>14</v>
      </c>
      <c r="B29" s="3" t="s">
        <v>154</v>
      </c>
      <c r="D29" s="3" t="str">
        <f>IFERROR(__xludf.DUMMYFUNCTION("""COMPUTED_VALUE"""),"")</f>
        <v/>
      </c>
      <c r="E29" s="3" t="str">
        <f>IFERROR(__xludf.DUMMYFUNCTION("""COMPUTED_VALUE"""),"rate-limit-filter")</f>
        <v>rate-limit-filter</v>
      </c>
    </row>
    <row r="30">
      <c r="A30" s="3" t="s">
        <v>14</v>
      </c>
      <c r="B30" s="3" t="s">
        <v>158</v>
      </c>
      <c r="D30" s="3" t="str">
        <f>IFERROR(__xludf.DUMMYFUNCTION("""COMPUTED_VALUE"""),"")</f>
        <v/>
      </c>
      <c r="E30" s="3" t="str">
        <f>IFERROR(__xludf.DUMMYFUNCTION("""COMPUTED_VALUE"""),"cloud-auth")</f>
        <v>cloud-auth</v>
      </c>
    </row>
    <row r="31">
      <c r="A31" s="3" t="s">
        <v>14</v>
      </c>
      <c r="B31" s="3" t="s">
        <v>162</v>
      </c>
      <c r="D31" s="3" t="str">
        <f>IFERROR(__xludf.DUMMYFUNCTION("""COMPUTED_VALUE"""),"")</f>
        <v/>
      </c>
      <c r="E31" s="3" t="str">
        <f>IFERROR(__xludf.DUMMYFUNCTION("""COMPUTED_VALUE"""),"add-contextual-data")</f>
        <v>add-contextual-data</v>
      </c>
    </row>
    <row r="32">
      <c r="A32" s="3" t="s">
        <v>14</v>
      </c>
      <c r="B32" s="3" t="s">
        <v>166</v>
      </c>
      <c r="D32" s="3" t="str">
        <f>IFERROR(__xludf.DUMMYFUNCTION("""COMPUTED_VALUE"""),"")</f>
        <v/>
      </c>
      <c r="E32" s="3" t="str">
        <f>IFERROR(__xludf.DUMMYFUNCTION("""COMPUTED_VALUE"""),"examples")</f>
        <v>examples</v>
      </c>
    </row>
    <row r="33">
      <c r="A33" s="3" t="s">
        <v>14</v>
      </c>
      <c r="B33" s="3" t="s">
        <v>170</v>
      </c>
      <c r="D33" s="3" t="str">
        <f>IFERROR(__xludf.DUMMYFUNCTION("""COMPUTED_VALUE"""),"")</f>
        <v/>
      </c>
      <c r="E33" s="3" t="str">
        <f>IFERROR(__xludf.DUMMYFUNCTION("""COMPUTED_VALUE"""),"json")</f>
        <v>json</v>
      </c>
    </row>
    <row r="34">
      <c r="A34" s="3" t="s">
        <v>14</v>
      </c>
      <c r="B34" s="3" t="s">
        <v>118</v>
      </c>
      <c r="D34" s="3" t="str">
        <f>IFERROR(__xludf.DUMMYFUNCTION("""COMPUTED_VALUE"""),"")</f>
        <v/>
      </c>
      <c r="E34" s="3" t="str">
        <f>IFERROR(__xludf.DUMMYFUNCTION("""COMPUTED_VALUE"""),"examples")</f>
        <v>examples</v>
      </c>
    </row>
    <row r="35">
      <c r="A35" s="3" t="s">
        <v>14</v>
      </c>
      <c r="B35" s="3" t="s">
        <v>118</v>
      </c>
      <c r="D35" s="3" t="str">
        <f>IFERROR(__xludf.DUMMYFUNCTION("""COMPUTED_VALUE"""),"")</f>
        <v/>
      </c>
      <c r="E35" s="3" t="str">
        <f>IFERROR(__xludf.DUMMYFUNCTION("""COMPUTED_VALUE"""),"examples")</f>
        <v>examples</v>
      </c>
    </row>
    <row r="36">
      <c r="A36" s="3" t="s">
        <v>14</v>
      </c>
      <c r="B36" s="3" t="s">
        <v>118</v>
      </c>
      <c r="D36" s="3" t="str">
        <f>IFERROR(__xludf.DUMMYFUNCTION("""COMPUTED_VALUE"""),"")</f>
        <v/>
      </c>
      <c r="E36" s="3" t="str">
        <f>IFERROR(__xludf.DUMMYFUNCTION("""COMPUTED_VALUE"""),"examples")</f>
        <v>examples</v>
      </c>
    </row>
    <row r="37">
      <c r="A37" s="3" t="s">
        <v>14</v>
      </c>
      <c r="B37" s="3" t="s">
        <v>118</v>
      </c>
      <c r="D37" s="3" t="str">
        <f>IFERROR(__xludf.DUMMYFUNCTION("""COMPUTED_VALUE"""),"")</f>
        <v/>
      </c>
      <c r="E37" s="3" t="str">
        <f>IFERROR(__xludf.DUMMYFUNCTION("""COMPUTED_VALUE"""),"examples")</f>
        <v>examples</v>
      </c>
    </row>
    <row r="38">
      <c r="A38" s="3" t="s">
        <v>14</v>
      </c>
      <c r="B38" s="3" t="s">
        <v>118</v>
      </c>
      <c r="D38" s="3" t="str">
        <f>IFERROR(__xludf.DUMMYFUNCTION("""COMPUTED_VALUE"""),"")</f>
        <v/>
      </c>
      <c r="E38" s="3" t="str">
        <f>IFERROR(__xludf.DUMMYFUNCTION("""COMPUTED_VALUE"""),"examples")</f>
        <v>examples</v>
      </c>
    </row>
    <row r="39">
      <c r="A39" s="3" t="s">
        <v>14</v>
      </c>
      <c r="B39" s="3" t="s">
        <v>189</v>
      </c>
      <c r="D39" s="3" t="str">
        <f>IFERROR(__xludf.DUMMYFUNCTION("""COMPUTED_VALUE"""),"")</f>
        <v/>
      </c>
      <c r="E39" s="3" t="str">
        <f>IFERROR(__xludf.DUMMYFUNCTION("""COMPUTED_VALUE"""),"map-value-pairs")</f>
        <v>map-value-pairs</v>
      </c>
    </row>
    <row r="40">
      <c r="A40" s="3" t="s">
        <v>14</v>
      </c>
      <c r="B40" s="3" t="s">
        <v>122</v>
      </c>
      <c r="D40" s="3" t="str">
        <f>IFERROR(__xludf.DUMMYFUNCTION("""COMPUTED_VALUE"""),"")</f>
        <v/>
      </c>
      <c r="E40" s="3" t="str">
        <f>IFERROR(__xludf.DUMMYFUNCTION("""COMPUTED_VALUE"""),"examples")</f>
        <v>examples</v>
      </c>
    </row>
    <row r="41">
      <c r="A41" s="3" t="s">
        <v>14</v>
      </c>
      <c r="B41" s="3" t="s">
        <v>122</v>
      </c>
      <c r="D41" s="3" t="str">
        <f>IFERROR(__xludf.DUMMYFUNCTION("""COMPUTED_VALUE"""),"")</f>
        <v/>
      </c>
      <c r="E41" s="3" t="str">
        <f>IFERROR(__xludf.DUMMYFUNCTION("""COMPUTED_VALUE"""),"examples")</f>
        <v>examples</v>
      </c>
    </row>
    <row r="42">
      <c r="A42" s="3" t="s">
        <v>14</v>
      </c>
      <c r="B42" s="3" t="s">
        <v>122</v>
      </c>
      <c r="D42" s="3" t="str">
        <f>IFERROR(__xludf.DUMMYFUNCTION("""COMPUTED_VALUE"""),"")</f>
        <v/>
      </c>
      <c r="E42" s="3" t="str">
        <f>IFERROR(__xludf.DUMMYFUNCTION("""COMPUTED_VALUE"""),"examples")</f>
        <v>examples</v>
      </c>
    </row>
    <row r="43">
      <c r="A43" s="3" t="s">
        <v>14</v>
      </c>
      <c r="B43" s="3" t="s">
        <v>122</v>
      </c>
      <c r="D43" s="3" t="str">
        <f>IFERROR(__xludf.DUMMYFUNCTION("""COMPUTED_VALUE"""),"")</f>
        <v/>
      </c>
      <c r="E43" s="3" t="str">
        <f>IFERROR(__xludf.DUMMYFUNCTION("""COMPUTED_VALUE"""),"examples")</f>
        <v>examples</v>
      </c>
    </row>
    <row r="44">
      <c r="A44" s="3" t="s">
        <v>14</v>
      </c>
      <c r="B44" s="3" t="s">
        <v>122</v>
      </c>
      <c r="D44" s="3" t="str">
        <f>IFERROR(__xludf.DUMMYFUNCTION("""COMPUTED_VALUE"""),"")</f>
        <v/>
      </c>
      <c r="E44" s="3" t="str">
        <f>IFERROR(__xludf.DUMMYFUNCTION("""COMPUTED_VALUE"""),"examples")</f>
        <v>examples</v>
      </c>
    </row>
    <row r="45">
      <c r="A45" s="3" t="s">
        <v>14</v>
      </c>
      <c r="B45" s="3" t="s">
        <v>205</v>
      </c>
      <c r="D45" s="3" t="str">
        <f>IFERROR(__xludf.DUMMYFUNCTION("""COMPUTED_VALUE"""),"")</f>
        <v/>
      </c>
      <c r="E45" s="3" t="str">
        <f>IFERROR(__xludf.DUMMYFUNCTION("""COMPUTED_VALUE"""),"regexp-parser")</f>
        <v>regexp-parser</v>
      </c>
    </row>
    <row r="46">
      <c r="A46" s="3" t="s">
        <v>14</v>
      </c>
      <c r="B46" s="3" t="s">
        <v>126</v>
      </c>
      <c r="D46" s="3" t="str">
        <f>IFERROR(__xludf.DUMMYFUNCTION("""COMPUTED_VALUE"""),"")</f>
        <v/>
      </c>
      <c r="E46" s="3" t="str">
        <f>IFERROR(__xludf.DUMMYFUNCTION("""COMPUTED_VALUE"""),"appmodel")</f>
        <v>appmodel</v>
      </c>
    </row>
    <row r="47">
      <c r="A47" s="3" t="s">
        <v>14</v>
      </c>
      <c r="B47" s="3" t="s">
        <v>126</v>
      </c>
      <c r="D47" s="3" t="str">
        <f>IFERROR(__xludf.DUMMYFUNCTION("""COMPUTED_VALUE"""),"")</f>
        <v/>
      </c>
      <c r="E47" s="3" t="str">
        <f>IFERROR(__xludf.DUMMYFUNCTION("""COMPUTED_VALUE"""),"appmodel")</f>
        <v>appmodel</v>
      </c>
    </row>
    <row r="48">
      <c r="A48" s="3" t="s">
        <v>14</v>
      </c>
      <c r="B48" s="3" t="s">
        <v>126</v>
      </c>
      <c r="D48" s="3" t="str">
        <f>IFERROR(__xludf.DUMMYFUNCTION("""COMPUTED_VALUE"""),"")</f>
        <v/>
      </c>
      <c r="E48" s="3" t="str">
        <f>IFERROR(__xludf.DUMMYFUNCTION("""COMPUTED_VALUE"""),"appmodel")</f>
        <v>appmodel</v>
      </c>
    </row>
    <row r="49">
      <c r="A49" s="3" t="s">
        <v>14</v>
      </c>
      <c r="B49" s="3" t="s">
        <v>126</v>
      </c>
      <c r="D49" s="3" t="str">
        <f>IFERROR(__xludf.DUMMYFUNCTION("""COMPUTED_VALUE"""),"")</f>
        <v/>
      </c>
      <c r="E49" s="3" t="str">
        <f>IFERROR(__xludf.DUMMYFUNCTION("""COMPUTED_VALUE"""),"appmodel")</f>
        <v>appmodel</v>
      </c>
    </row>
    <row r="50">
      <c r="A50" s="3" t="s">
        <v>14</v>
      </c>
      <c r="B50" s="3" t="s">
        <v>126</v>
      </c>
      <c r="D50" s="3" t="str">
        <f>IFERROR(__xludf.DUMMYFUNCTION("""COMPUTED_VALUE"""),"")</f>
        <v/>
      </c>
      <c r="E50" s="3" t="str">
        <f>IFERROR(__xludf.DUMMYFUNCTION("""COMPUTED_VALUE"""),"appmodel")</f>
        <v>appmodel</v>
      </c>
    </row>
    <row r="51">
      <c r="A51" s="3" t="s">
        <v>14</v>
      </c>
      <c r="B51" s="3" t="s">
        <v>130</v>
      </c>
      <c r="D51" s="3" t="str">
        <f>IFERROR(__xludf.DUMMYFUNCTION("""COMPUTED_VALUE"""),"")</f>
        <v/>
      </c>
      <c r="E51" s="3" t="str">
        <f>IFERROR(__xludf.DUMMYFUNCTION("""COMPUTED_VALUE"""),"afuser")</f>
        <v>afuser</v>
      </c>
    </row>
    <row r="52">
      <c r="A52" s="3" t="s">
        <v>14</v>
      </c>
      <c r="B52" s="3" t="s">
        <v>130</v>
      </c>
      <c r="D52" s="3" t="str">
        <f>IFERROR(__xludf.DUMMYFUNCTION("""COMPUTED_VALUE"""),"")</f>
        <v/>
      </c>
      <c r="E52" s="3" t="str">
        <f>IFERROR(__xludf.DUMMYFUNCTION("""COMPUTED_VALUE"""),"afuser")</f>
        <v>afuser</v>
      </c>
    </row>
    <row r="53">
      <c r="A53" s="3" t="s">
        <v>14</v>
      </c>
      <c r="B53" s="3" t="s">
        <v>130</v>
      </c>
      <c r="D53" s="3" t="str">
        <f>IFERROR(__xludf.DUMMYFUNCTION("""COMPUTED_VALUE"""),"")</f>
        <v/>
      </c>
      <c r="E53" s="3" t="str">
        <f>IFERROR(__xludf.DUMMYFUNCTION("""COMPUTED_VALUE"""),"afuser")</f>
        <v>afuser</v>
      </c>
    </row>
    <row r="54">
      <c r="A54" s="3" t="s">
        <v>14</v>
      </c>
      <c r="B54" s="3" t="s">
        <v>130</v>
      </c>
      <c r="D54" s="3" t="str">
        <f>IFERROR(__xludf.DUMMYFUNCTION("""COMPUTED_VALUE"""),"")</f>
        <v/>
      </c>
      <c r="E54" s="3" t="str">
        <f>IFERROR(__xludf.DUMMYFUNCTION("""COMPUTED_VALUE"""),"afuser")</f>
        <v>afuser</v>
      </c>
    </row>
    <row r="55">
      <c r="A55" s="3" t="s">
        <v>14</v>
      </c>
      <c r="B55" s="3" t="s">
        <v>130</v>
      </c>
      <c r="D55" s="3" t="str">
        <f>IFERROR(__xludf.DUMMYFUNCTION("""COMPUTED_VALUE"""),"")</f>
        <v/>
      </c>
      <c r="E55" s="3" t="str">
        <f>IFERROR(__xludf.DUMMYFUNCTION("""COMPUTED_VALUE"""),"afuser")</f>
        <v>afuser</v>
      </c>
    </row>
    <row r="56">
      <c r="A56" s="3" t="s">
        <v>14</v>
      </c>
      <c r="B56" s="3" t="s">
        <v>134</v>
      </c>
      <c r="D56" s="3" t="str">
        <f>IFERROR(__xludf.DUMMYFUNCTION("""COMPUTED_VALUE"""),"")</f>
        <v/>
      </c>
      <c r="E56" s="3" t="str">
        <f>IFERROR(__xludf.DUMMYFUNCTION("""COMPUTED_VALUE"""),"native")</f>
        <v>native</v>
      </c>
    </row>
    <row r="57">
      <c r="A57" s="3" t="s">
        <v>14</v>
      </c>
      <c r="B57" s="3" t="s">
        <v>134</v>
      </c>
      <c r="D57" s="3" t="str">
        <f>IFERROR(__xludf.DUMMYFUNCTION("""COMPUTED_VALUE"""),"")</f>
        <v/>
      </c>
      <c r="E57" s="3" t="str">
        <f>IFERROR(__xludf.DUMMYFUNCTION("""COMPUTED_VALUE"""),"native")</f>
        <v>native</v>
      </c>
    </row>
    <row r="58">
      <c r="A58" s="3" t="s">
        <v>14</v>
      </c>
      <c r="B58" s="3" t="s">
        <v>134</v>
      </c>
      <c r="D58" s="3" t="str">
        <f>IFERROR(__xludf.DUMMYFUNCTION("""COMPUTED_VALUE"""),"")</f>
        <v/>
      </c>
      <c r="E58" s="3" t="str">
        <f>IFERROR(__xludf.DUMMYFUNCTION("""COMPUTED_VALUE"""),"native")</f>
        <v>native</v>
      </c>
    </row>
    <row r="59">
      <c r="A59" s="3" t="s">
        <v>14</v>
      </c>
      <c r="B59" s="3" t="s">
        <v>134</v>
      </c>
      <c r="D59" s="3" t="str">
        <f>IFERROR(__xludf.DUMMYFUNCTION("""COMPUTED_VALUE"""),"")</f>
        <v/>
      </c>
      <c r="E59" s="3" t="str">
        <f>IFERROR(__xludf.DUMMYFUNCTION("""COMPUTED_VALUE"""),"native")</f>
        <v>native</v>
      </c>
    </row>
    <row r="60">
      <c r="A60" s="3" t="s">
        <v>14</v>
      </c>
      <c r="B60" s="3" t="s">
        <v>134</v>
      </c>
      <c r="D60" s="3" t="str">
        <f>IFERROR(__xludf.DUMMYFUNCTION("""COMPUTED_VALUE"""),"")</f>
        <v/>
      </c>
      <c r="E60" s="3" t="str">
        <f>IFERROR(__xludf.DUMMYFUNCTION("""COMPUTED_VALUE"""),"native")</f>
        <v>native</v>
      </c>
    </row>
    <row r="61">
      <c r="A61" s="3" t="s">
        <v>14</v>
      </c>
      <c r="B61" s="3" t="s">
        <v>138</v>
      </c>
      <c r="D61" s="3" t="str">
        <f>IFERROR(__xludf.DUMMYFUNCTION("""COMPUTED_VALUE"""),"block-ref-grammar.c")</f>
        <v>block-ref-grammar.c</v>
      </c>
      <c r="E61" s="3" t="str">
        <f>IFERROR(__xludf.DUMMYFUNCTION("""COMPUTED_VALUE"""),"")</f>
        <v/>
      </c>
    </row>
    <row r="62">
      <c r="A62" s="3" t="s">
        <v>14</v>
      </c>
      <c r="B62" s="3" t="s">
        <v>138</v>
      </c>
      <c r="D62" s="3" t="str">
        <f>IFERROR(__xludf.DUMMYFUNCTION("""COMPUTED_VALUE"""),"block-ref-grammar.c")</f>
        <v>block-ref-grammar.c</v>
      </c>
      <c r="E62" s="3" t="str">
        <f>IFERROR(__xludf.DUMMYFUNCTION("""COMPUTED_VALUE"""),"")</f>
        <v/>
      </c>
    </row>
    <row r="63">
      <c r="A63" s="3" t="s">
        <v>14</v>
      </c>
      <c r="B63" s="3" t="s">
        <v>138</v>
      </c>
      <c r="D63" s="3" t="str">
        <f>IFERROR(__xludf.DUMMYFUNCTION("""COMPUTED_VALUE"""),"block-ref-grammar.c")</f>
        <v>block-ref-grammar.c</v>
      </c>
      <c r="E63" s="3" t="str">
        <f>IFERROR(__xludf.DUMMYFUNCTION("""COMPUTED_VALUE"""),"")</f>
        <v/>
      </c>
    </row>
    <row r="64">
      <c r="A64" s="3" t="s">
        <v>14</v>
      </c>
      <c r="B64" s="3" t="s">
        <v>138</v>
      </c>
      <c r="D64" s="3" t="str">
        <f>IFERROR(__xludf.DUMMYFUNCTION("""COMPUTED_VALUE"""),"block-ref-grammar.c")</f>
        <v>block-ref-grammar.c</v>
      </c>
      <c r="E64" s="3" t="str">
        <f>IFERROR(__xludf.DUMMYFUNCTION("""COMPUTED_VALUE"""),"")</f>
        <v/>
      </c>
    </row>
    <row r="65">
      <c r="A65" s="3" t="s">
        <v>14</v>
      </c>
      <c r="B65" s="3" t="s">
        <v>138</v>
      </c>
      <c r="D65" s="3" t="str">
        <f>IFERROR(__xludf.DUMMYFUNCTION("""COMPUTED_VALUE"""),"block-ref-grammar.c")</f>
        <v>block-ref-grammar.c</v>
      </c>
      <c r="E65" s="3" t="str">
        <f>IFERROR(__xludf.DUMMYFUNCTION("""COMPUTED_VALUE"""),"")</f>
        <v/>
      </c>
    </row>
    <row r="66">
      <c r="A66" s="3" t="s">
        <v>14</v>
      </c>
      <c r="B66" s="3" t="s">
        <v>257</v>
      </c>
      <c r="D66" s="3" t="str">
        <f>IFERROR(__xludf.DUMMYFUNCTION("""COMPUTED_VALUE"""),"")</f>
        <v/>
      </c>
      <c r="E66" s="3" t="str">
        <f>IFERROR(__xludf.DUMMYFUNCTION("""COMPUTED_VALUE"""),"kvformat")</f>
        <v>kvformat</v>
      </c>
    </row>
    <row r="67">
      <c r="A67" s="3" t="s">
        <v>14</v>
      </c>
      <c r="B67" s="3" t="s">
        <v>261</v>
      </c>
      <c r="D67" s="3" t="str">
        <f>IFERROR(__xludf.DUMMYFUNCTION("""COMPUTED_VALUE"""),"")</f>
        <v/>
      </c>
      <c r="E67" s="3" t="str">
        <f>IFERROR(__xludf.DUMMYFUNCTION("""COMPUTED_VALUE"""),"syslogformat")</f>
        <v>syslogformat</v>
      </c>
    </row>
    <row r="68">
      <c r="A68" s="3" t="s">
        <v>14</v>
      </c>
      <c r="B68" s="3" t="s">
        <v>265</v>
      </c>
      <c r="D68" s="3" t="str">
        <f>IFERROR(__xludf.DUMMYFUNCTION("""COMPUTED_VALUE"""),"")</f>
        <v/>
      </c>
      <c r="E68" s="3" t="str">
        <f>IFERROR(__xludf.DUMMYFUNCTION("""COMPUTED_VALUE"""),"pseudofile")</f>
        <v>pseudofile</v>
      </c>
    </row>
    <row r="69">
      <c r="A69" s="3" t="s">
        <v>14</v>
      </c>
      <c r="B69" s="3" t="s">
        <v>142</v>
      </c>
      <c r="D69" s="3" t="str">
        <f>IFERROR(__xludf.DUMMYFUNCTION("""COMPUTED_VALUE"""),"")</f>
        <v/>
      </c>
      <c r="E69" s="3" t="str">
        <f>IFERROR(__xludf.DUMMYFUNCTION("""COMPUTED_VALUE"""),"azure-auth-header")</f>
        <v>azure-auth-header</v>
      </c>
    </row>
    <row r="70">
      <c r="A70" s="3" t="s">
        <v>14</v>
      </c>
      <c r="B70" s="3" t="s">
        <v>142</v>
      </c>
      <c r="D70" s="3" t="str">
        <f>IFERROR(__xludf.DUMMYFUNCTION("""COMPUTED_VALUE"""),"")</f>
        <v/>
      </c>
      <c r="E70" s="3" t="str">
        <f>IFERROR(__xludf.DUMMYFUNCTION("""COMPUTED_VALUE"""),"azure-auth-header")</f>
        <v>azure-auth-header</v>
      </c>
    </row>
    <row r="71">
      <c r="A71" s="3" t="s">
        <v>14</v>
      </c>
      <c r="B71" s="3" t="s">
        <v>142</v>
      </c>
      <c r="D71" s="3" t="str">
        <f>IFERROR(__xludf.DUMMYFUNCTION("""COMPUTED_VALUE"""),"")</f>
        <v/>
      </c>
      <c r="E71" s="3" t="str">
        <f>IFERROR(__xludf.DUMMYFUNCTION("""COMPUTED_VALUE"""),"azure-auth-header")</f>
        <v>azure-auth-header</v>
      </c>
    </row>
    <row r="72">
      <c r="A72" s="3" t="s">
        <v>14</v>
      </c>
      <c r="B72" s="3" t="s">
        <v>142</v>
      </c>
      <c r="D72" s="3" t="str">
        <f>IFERROR(__xludf.DUMMYFUNCTION("""COMPUTED_VALUE"""),"")</f>
        <v/>
      </c>
      <c r="E72" s="3" t="str">
        <f>IFERROR(__xludf.DUMMYFUNCTION("""COMPUTED_VALUE"""),"azure-auth-header")</f>
        <v>azure-auth-header</v>
      </c>
    </row>
    <row r="73">
      <c r="A73" s="3" t="s">
        <v>14</v>
      </c>
      <c r="B73" s="3" t="s">
        <v>142</v>
      </c>
      <c r="D73" s="3" t="str">
        <f>IFERROR(__xludf.DUMMYFUNCTION("""COMPUTED_VALUE"""),"")</f>
        <v/>
      </c>
      <c r="E73" s="3" t="str">
        <f>IFERROR(__xludf.DUMMYFUNCTION("""COMPUTED_VALUE"""),"azure-auth-header")</f>
        <v>azure-auth-header</v>
      </c>
    </row>
    <row r="74">
      <c r="A74" s="3" t="s">
        <v>14</v>
      </c>
      <c r="B74" s="3" t="s">
        <v>146</v>
      </c>
      <c r="D74" s="3" t="str">
        <f>IFERROR(__xludf.DUMMYFUNCTION("""COMPUTED_VALUE"""),"")</f>
        <v/>
      </c>
      <c r="E74" s="3" t="str">
        <f>IFERROR(__xludf.DUMMYFUNCTION("""COMPUTED_VALUE"""),"hook-commands")</f>
        <v>hook-commands</v>
      </c>
    </row>
    <row r="75">
      <c r="A75" s="3" t="s">
        <v>14</v>
      </c>
      <c r="B75" s="3" t="s">
        <v>146</v>
      </c>
      <c r="D75" s="3" t="str">
        <f>IFERROR(__xludf.DUMMYFUNCTION("""COMPUTED_VALUE"""),"")</f>
        <v/>
      </c>
      <c r="E75" s="3" t="str">
        <f>IFERROR(__xludf.DUMMYFUNCTION("""COMPUTED_VALUE"""),"hook-commands")</f>
        <v>hook-commands</v>
      </c>
    </row>
    <row r="76">
      <c r="A76" s="3" t="s">
        <v>14</v>
      </c>
      <c r="B76" s="3" t="s">
        <v>146</v>
      </c>
      <c r="D76" s="3" t="str">
        <f>IFERROR(__xludf.DUMMYFUNCTION("""COMPUTED_VALUE"""),"")</f>
        <v/>
      </c>
      <c r="E76" s="3" t="str">
        <f>IFERROR(__xludf.DUMMYFUNCTION("""COMPUTED_VALUE"""),"hook-commands")</f>
        <v>hook-commands</v>
      </c>
    </row>
    <row r="77">
      <c r="A77" s="3" t="s">
        <v>14</v>
      </c>
      <c r="B77" s="3" t="s">
        <v>146</v>
      </c>
      <c r="D77" s="3" t="str">
        <f>IFERROR(__xludf.DUMMYFUNCTION("""COMPUTED_VALUE"""),"")</f>
        <v/>
      </c>
      <c r="E77" s="3" t="str">
        <f>IFERROR(__xludf.DUMMYFUNCTION("""COMPUTED_VALUE"""),"hook-commands")</f>
        <v>hook-commands</v>
      </c>
    </row>
    <row r="78">
      <c r="A78" s="3" t="s">
        <v>14</v>
      </c>
      <c r="B78" s="3" t="s">
        <v>146</v>
      </c>
      <c r="D78" s="3" t="str">
        <f>IFERROR(__xludf.DUMMYFUNCTION("""COMPUTED_VALUE"""),"")</f>
        <v/>
      </c>
      <c r="E78" s="3" t="str">
        <f>IFERROR(__xludf.DUMMYFUNCTION("""COMPUTED_VALUE"""),"hook-commands")</f>
        <v>hook-commands</v>
      </c>
    </row>
    <row r="79">
      <c r="A79" s="3" t="s">
        <v>14</v>
      </c>
      <c r="B79" s="3" t="s">
        <v>293</v>
      </c>
      <c r="D79" s="3" t="str">
        <f>IFERROR(__xludf.DUMMYFUNCTION("""COMPUTED_VALUE"""),"")</f>
        <v/>
      </c>
      <c r="E79" s="3" t="str">
        <f>IFERROR(__xludf.DUMMYFUNCTION("""COMPUTED_VALUE"""),"xml")</f>
        <v>xml</v>
      </c>
    </row>
    <row r="80">
      <c r="A80" s="3" t="s">
        <v>14</v>
      </c>
      <c r="B80" s="3" t="s">
        <v>297</v>
      </c>
      <c r="D80" s="3" t="str">
        <f>IFERROR(__xludf.DUMMYFUNCTION("""COMPUTED_VALUE"""),"")</f>
        <v/>
      </c>
      <c r="E80" s="3" t="str">
        <f>IFERROR(__xludf.DUMMYFUNCTION("""COMPUTED_VALUE"""),"diskq")</f>
        <v>diskq</v>
      </c>
    </row>
    <row r="81">
      <c r="A81" s="3" t="s">
        <v>14</v>
      </c>
      <c r="B81" s="3" t="s">
        <v>301</v>
      </c>
      <c r="D81" s="3" t="str">
        <f>IFERROR(__xludf.DUMMYFUNCTION("""COMPUTED_VALUE"""),"pragma-grammar.c")</f>
        <v>pragma-grammar.c</v>
      </c>
      <c r="E81" s="3" t="str">
        <f>IFERROR(__xludf.DUMMYFUNCTION("""COMPUTED_VALUE"""),"")</f>
        <v/>
      </c>
    </row>
    <row r="82">
      <c r="A82" s="3" t="s">
        <v>14</v>
      </c>
      <c r="B82" s="3" t="s">
        <v>150</v>
      </c>
      <c r="D82" s="3" t="str">
        <f>IFERROR(__xludf.DUMMYFUNCTION("""COMPUTED_VALUE"""),"")</f>
        <v/>
      </c>
      <c r="E82" s="3" t="str">
        <f>IFERROR(__xludf.DUMMYFUNCTION("""COMPUTED_VALUE"""),"tagsparser")</f>
        <v>tagsparser</v>
      </c>
    </row>
    <row r="83">
      <c r="A83" s="3" t="s">
        <v>14</v>
      </c>
      <c r="B83" s="3" t="s">
        <v>150</v>
      </c>
      <c r="D83" s="3" t="str">
        <f>IFERROR(__xludf.DUMMYFUNCTION("""COMPUTED_VALUE"""),"")</f>
        <v/>
      </c>
      <c r="E83" s="3" t="str">
        <f>IFERROR(__xludf.DUMMYFUNCTION("""COMPUTED_VALUE"""),"tagsparser")</f>
        <v>tagsparser</v>
      </c>
    </row>
    <row r="84">
      <c r="A84" s="3" t="s">
        <v>14</v>
      </c>
      <c r="B84" s="3" t="s">
        <v>150</v>
      </c>
      <c r="D84" s="3" t="str">
        <f>IFERROR(__xludf.DUMMYFUNCTION("""COMPUTED_VALUE"""),"")</f>
        <v/>
      </c>
      <c r="E84" s="3" t="str">
        <f>IFERROR(__xludf.DUMMYFUNCTION("""COMPUTED_VALUE"""),"tagsparser")</f>
        <v>tagsparser</v>
      </c>
    </row>
    <row r="85">
      <c r="A85" s="3" t="s">
        <v>14</v>
      </c>
      <c r="B85" s="3" t="s">
        <v>150</v>
      </c>
      <c r="D85" s="3" t="str">
        <f>IFERROR(__xludf.DUMMYFUNCTION("""COMPUTED_VALUE"""),"")</f>
        <v/>
      </c>
      <c r="E85" s="3" t="str">
        <f>IFERROR(__xludf.DUMMYFUNCTION("""COMPUTED_VALUE"""),"tagsparser")</f>
        <v>tagsparser</v>
      </c>
    </row>
    <row r="86">
      <c r="A86" s="3" t="s">
        <v>14</v>
      </c>
      <c r="B86" s="3" t="s">
        <v>150</v>
      </c>
      <c r="D86" s="3" t="str">
        <f>IFERROR(__xludf.DUMMYFUNCTION("""COMPUTED_VALUE"""),"")</f>
        <v/>
      </c>
      <c r="E86" s="3" t="str">
        <f>IFERROR(__xludf.DUMMYFUNCTION("""COMPUTED_VALUE"""),"tagsparser")</f>
        <v>tagsparser</v>
      </c>
    </row>
    <row r="87">
      <c r="A87" s="3" t="s">
        <v>14</v>
      </c>
      <c r="B87" s="3" t="s">
        <v>154</v>
      </c>
      <c r="D87" s="3" t="str">
        <f>IFERROR(__xludf.DUMMYFUNCTION("""COMPUTED_VALUE"""),"")</f>
        <v/>
      </c>
      <c r="E87" s="3" t="str">
        <f>IFERROR(__xludf.DUMMYFUNCTION("""COMPUTED_VALUE"""),"rate-limit-filter")</f>
        <v>rate-limit-filter</v>
      </c>
    </row>
    <row r="88">
      <c r="A88" s="3" t="s">
        <v>14</v>
      </c>
      <c r="B88" s="3" t="s">
        <v>154</v>
      </c>
      <c r="D88" s="3" t="str">
        <f>IFERROR(__xludf.DUMMYFUNCTION("""COMPUTED_VALUE"""),"")</f>
        <v/>
      </c>
      <c r="E88" s="3" t="str">
        <f>IFERROR(__xludf.DUMMYFUNCTION("""COMPUTED_VALUE"""),"rate-limit-filter")</f>
        <v>rate-limit-filter</v>
      </c>
    </row>
    <row r="89">
      <c r="A89" s="3" t="s">
        <v>14</v>
      </c>
      <c r="B89" s="3" t="s">
        <v>154</v>
      </c>
      <c r="D89" s="3" t="str">
        <f>IFERROR(__xludf.DUMMYFUNCTION("""COMPUTED_VALUE"""),"")</f>
        <v/>
      </c>
      <c r="E89" s="3" t="str">
        <f>IFERROR(__xludf.DUMMYFUNCTION("""COMPUTED_VALUE"""),"rate-limit-filter")</f>
        <v>rate-limit-filter</v>
      </c>
    </row>
    <row r="90">
      <c r="A90" s="3" t="s">
        <v>14</v>
      </c>
      <c r="B90" s="3" t="s">
        <v>154</v>
      </c>
      <c r="D90" s="3" t="str">
        <f>IFERROR(__xludf.DUMMYFUNCTION("""COMPUTED_VALUE"""),"")</f>
        <v/>
      </c>
      <c r="E90" s="3" t="str">
        <f>IFERROR(__xludf.DUMMYFUNCTION("""COMPUTED_VALUE"""),"rate-limit-filter")</f>
        <v>rate-limit-filter</v>
      </c>
    </row>
    <row r="91">
      <c r="A91" s="3" t="s">
        <v>14</v>
      </c>
      <c r="B91" s="3" t="s">
        <v>154</v>
      </c>
      <c r="D91" s="3" t="str">
        <f>IFERROR(__xludf.DUMMYFUNCTION("""COMPUTED_VALUE"""),"")</f>
        <v/>
      </c>
      <c r="E91" s="3" t="str">
        <f>IFERROR(__xludf.DUMMYFUNCTION("""COMPUTED_VALUE"""),"rate-limit-filter")</f>
        <v>rate-limit-filter</v>
      </c>
    </row>
    <row r="92">
      <c r="A92" s="3" t="s">
        <v>14</v>
      </c>
      <c r="B92" s="3" t="s">
        <v>329</v>
      </c>
      <c r="D92" s="3" t="str">
        <f>IFERROR(__xludf.DUMMYFUNCTION("""COMPUTED_VALUE"""),"")</f>
        <v/>
      </c>
      <c r="E92" s="3" t="str">
        <f>IFERROR(__xludf.DUMMYFUNCTION("""COMPUTED_VALUE"""),"examples")</f>
        <v>examples</v>
      </c>
    </row>
    <row r="93">
      <c r="A93" s="3" t="s">
        <v>14</v>
      </c>
      <c r="B93" s="3" t="s">
        <v>333</v>
      </c>
      <c r="D93" s="3" t="str">
        <f>IFERROR(__xludf.DUMMYFUNCTION("""COMPUTED_VALUE"""),"")</f>
        <v/>
      </c>
      <c r="E93" s="3" t="str">
        <f>IFERROR(__xludf.DUMMYFUNCTION("""COMPUTED_VALUE"""),"examples")</f>
        <v>examples</v>
      </c>
    </row>
    <row r="94">
      <c r="A94" s="3" t="s">
        <v>14</v>
      </c>
      <c r="B94" s="3" t="s">
        <v>337</v>
      </c>
      <c r="D94" s="3" t="str">
        <f>IFERROR(__xludf.DUMMYFUNCTION("""COMPUTED_VALUE"""),"")</f>
        <v/>
      </c>
      <c r="E94" s="3" t="str">
        <f>IFERROR(__xludf.DUMMYFUNCTION("""COMPUTED_VALUE"""),"examples")</f>
        <v>examples</v>
      </c>
    </row>
    <row r="95">
      <c r="A95" s="3" t="s">
        <v>14</v>
      </c>
      <c r="B95" s="3" t="s">
        <v>341</v>
      </c>
      <c r="D95" s="3" t="str">
        <f>IFERROR(__xludf.DUMMYFUNCTION("""COMPUTED_VALUE"""),"")</f>
        <v/>
      </c>
      <c r="E95" s="3" t="str">
        <f>IFERROR(__xludf.DUMMYFUNCTION("""COMPUTED_VALUE"""),"examples")</f>
        <v>examples</v>
      </c>
    </row>
    <row r="96">
      <c r="A96" s="3" t="s">
        <v>14</v>
      </c>
      <c r="B96" s="3" t="s">
        <v>345</v>
      </c>
      <c r="D96" s="3" t="str">
        <f>IFERROR(__xludf.DUMMYFUNCTION("""COMPUTED_VALUE"""),"")</f>
        <v/>
      </c>
      <c r="E96" s="3" t="str">
        <f>IFERROR(__xludf.DUMMYFUNCTION("""COMPUTED_VALUE"""),"timestamp")</f>
        <v>timestamp</v>
      </c>
    </row>
    <row r="97">
      <c r="A97" s="3" t="s">
        <v>14</v>
      </c>
      <c r="B97" s="3" t="s">
        <v>349</v>
      </c>
      <c r="D97" s="3" t="str">
        <f>IFERROR(__xludf.DUMMYFUNCTION("""COMPUTED_VALUE"""),"")</f>
        <v/>
      </c>
      <c r="E97" s="3" t="str">
        <f>IFERROR(__xludf.DUMMYFUNCTION("""COMPUTED_VALUE"""),"csvparser")</f>
        <v>csvparser</v>
      </c>
    </row>
    <row r="98">
      <c r="A98" s="3" t="s">
        <v>14</v>
      </c>
      <c r="B98" s="3" t="s">
        <v>166</v>
      </c>
      <c r="D98" s="3" t="str">
        <f>IFERROR(__xludf.DUMMYFUNCTION("""COMPUTED_VALUE"""),"")</f>
        <v/>
      </c>
      <c r="E98" s="3" t="str">
        <f>IFERROR(__xludf.DUMMYFUNCTION("""COMPUTED_VALUE"""),"examples")</f>
        <v>examples</v>
      </c>
    </row>
    <row r="99">
      <c r="A99" s="3" t="s">
        <v>14</v>
      </c>
      <c r="B99" s="3" t="s">
        <v>166</v>
      </c>
      <c r="D99" s="3" t="str">
        <f>IFERROR(__xludf.DUMMYFUNCTION("""COMPUTED_VALUE"""),"")</f>
        <v/>
      </c>
      <c r="E99" s="3" t="str">
        <f>IFERROR(__xludf.DUMMYFUNCTION("""COMPUTED_VALUE"""),"examples")</f>
        <v>examples</v>
      </c>
    </row>
    <row r="100">
      <c r="A100" s="3" t="s">
        <v>14</v>
      </c>
      <c r="B100" s="3" t="s">
        <v>166</v>
      </c>
      <c r="D100" s="3" t="str">
        <f>IFERROR(__xludf.DUMMYFUNCTION("""COMPUTED_VALUE"""),"")</f>
        <v/>
      </c>
      <c r="E100" s="3" t="str">
        <f>IFERROR(__xludf.DUMMYFUNCTION("""COMPUTED_VALUE"""),"examples")</f>
        <v>examples</v>
      </c>
    </row>
    <row r="101">
      <c r="A101" s="3" t="s">
        <v>14</v>
      </c>
      <c r="B101" s="3" t="s">
        <v>166</v>
      </c>
      <c r="D101" s="3" t="str">
        <f>IFERROR(__xludf.DUMMYFUNCTION("""COMPUTED_VALUE"""),"")</f>
        <v/>
      </c>
      <c r="E101" s="3" t="str">
        <f>IFERROR(__xludf.DUMMYFUNCTION("""COMPUTED_VALUE"""),"examples")</f>
        <v>examples</v>
      </c>
    </row>
    <row r="102">
      <c r="A102" s="3" t="s">
        <v>14</v>
      </c>
      <c r="B102" s="3" t="s">
        <v>166</v>
      </c>
      <c r="D102" s="3" t="str">
        <f>IFERROR(__xludf.DUMMYFUNCTION("""COMPUTED_VALUE"""),"")</f>
        <v/>
      </c>
      <c r="E102" s="3" t="str">
        <f>IFERROR(__xludf.DUMMYFUNCTION("""COMPUTED_VALUE"""),"examples")</f>
        <v>examples</v>
      </c>
    </row>
    <row r="103">
      <c r="A103" s="3" t="s">
        <v>14</v>
      </c>
      <c r="B103" s="3" t="s">
        <v>158</v>
      </c>
      <c r="D103" s="3" t="str">
        <f>IFERROR(__xludf.DUMMYFUNCTION("""COMPUTED_VALUE"""),"")</f>
        <v/>
      </c>
      <c r="E103" s="3" t="str">
        <f>IFERROR(__xludf.DUMMYFUNCTION("""COMPUTED_VALUE"""),"cloud-auth")</f>
        <v>cloud-auth</v>
      </c>
    </row>
    <row r="104">
      <c r="A104" s="3" t="s">
        <v>14</v>
      </c>
      <c r="B104" s="3" t="s">
        <v>158</v>
      </c>
      <c r="D104" s="3" t="str">
        <f>IFERROR(__xludf.DUMMYFUNCTION("""COMPUTED_VALUE"""),"")</f>
        <v/>
      </c>
      <c r="E104" s="3" t="str">
        <f>IFERROR(__xludf.DUMMYFUNCTION("""COMPUTED_VALUE"""),"cloud-auth")</f>
        <v>cloud-auth</v>
      </c>
    </row>
    <row r="105">
      <c r="A105" s="3" t="s">
        <v>14</v>
      </c>
      <c r="B105" s="3" t="s">
        <v>158</v>
      </c>
      <c r="D105" s="3" t="str">
        <f>IFERROR(__xludf.DUMMYFUNCTION("""COMPUTED_VALUE"""),"")</f>
        <v/>
      </c>
      <c r="E105" s="3" t="str">
        <f>IFERROR(__xludf.DUMMYFUNCTION("""COMPUTED_VALUE"""),"cloud-auth")</f>
        <v>cloud-auth</v>
      </c>
    </row>
    <row r="106">
      <c r="A106" s="3" t="s">
        <v>14</v>
      </c>
      <c r="B106" s="3" t="s">
        <v>158</v>
      </c>
      <c r="D106" s="3" t="str">
        <f>IFERROR(__xludf.DUMMYFUNCTION("""COMPUTED_VALUE"""),"")</f>
        <v/>
      </c>
      <c r="E106" s="3" t="str">
        <f>IFERROR(__xludf.DUMMYFUNCTION("""COMPUTED_VALUE"""),"cloud-auth")</f>
        <v>cloud-auth</v>
      </c>
    </row>
    <row r="107">
      <c r="A107" s="3" t="s">
        <v>14</v>
      </c>
      <c r="B107" s="3" t="s">
        <v>158</v>
      </c>
      <c r="D107" s="3" t="str">
        <f>IFERROR(__xludf.DUMMYFUNCTION("""COMPUTED_VALUE"""),"")</f>
        <v/>
      </c>
      <c r="E107" s="3" t="str">
        <f>IFERROR(__xludf.DUMMYFUNCTION("""COMPUTED_VALUE"""),"cloud-auth")</f>
        <v>cloud-auth</v>
      </c>
    </row>
    <row r="108">
      <c r="A108" s="3" t="s">
        <v>14</v>
      </c>
      <c r="B108" s="3" t="s">
        <v>377</v>
      </c>
      <c r="D108" s="3" t="str">
        <f>IFERROR(__xludf.DUMMYFUNCTION("""COMPUTED_VALUE"""),"")</f>
        <v/>
      </c>
      <c r="E108" s="3" t="str">
        <f>IFERROR(__xludf.DUMMYFUNCTION("""COMPUTED_VALUE"""),"metrics-probe")</f>
        <v>metrics-probe</v>
      </c>
    </row>
    <row r="109">
      <c r="A109" s="3" t="s">
        <v>14</v>
      </c>
      <c r="B109" s="3" t="s">
        <v>162</v>
      </c>
      <c r="D109" s="3" t="str">
        <f>IFERROR(__xludf.DUMMYFUNCTION("""COMPUTED_VALUE"""),"")</f>
        <v/>
      </c>
      <c r="E109" s="3" t="str">
        <f>IFERROR(__xludf.DUMMYFUNCTION("""COMPUTED_VALUE"""),"add-contextual-data")</f>
        <v>add-contextual-data</v>
      </c>
    </row>
    <row r="110">
      <c r="A110" s="3" t="s">
        <v>14</v>
      </c>
      <c r="B110" s="3" t="s">
        <v>162</v>
      </c>
      <c r="D110" s="3" t="str">
        <f>IFERROR(__xludf.DUMMYFUNCTION("""COMPUTED_VALUE"""),"")</f>
        <v/>
      </c>
      <c r="E110" s="3" t="str">
        <f>IFERROR(__xludf.DUMMYFUNCTION("""COMPUTED_VALUE"""),"add-contextual-data")</f>
        <v>add-contextual-data</v>
      </c>
    </row>
    <row r="111">
      <c r="A111" s="3" t="s">
        <v>14</v>
      </c>
      <c r="B111" s="3" t="s">
        <v>162</v>
      </c>
      <c r="D111" s="3" t="str">
        <f>IFERROR(__xludf.DUMMYFUNCTION("""COMPUTED_VALUE"""),"")</f>
        <v/>
      </c>
      <c r="E111" s="3" t="str">
        <f>IFERROR(__xludf.DUMMYFUNCTION("""COMPUTED_VALUE"""),"add-contextual-data")</f>
        <v>add-contextual-data</v>
      </c>
    </row>
    <row r="112">
      <c r="A112" s="3" t="s">
        <v>14</v>
      </c>
      <c r="B112" s="3" t="s">
        <v>162</v>
      </c>
      <c r="D112" s="3" t="str">
        <f>IFERROR(__xludf.DUMMYFUNCTION("""COMPUTED_VALUE"""),"")</f>
        <v/>
      </c>
      <c r="E112" s="3" t="str">
        <f>IFERROR(__xludf.DUMMYFUNCTION("""COMPUTED_VALUE"""),"add-contextual-data")</f>
        <v>add-contextual-data</v>
      </c>
    </row>
    <row r="113">
      <c r="A113" s="3" t="s">
        <v>14</v>
      </c>
      <c r="B113" s="3" t="s">
        <v>162</v>
      </c>
      <c r="D113" s="3" t="str">
        <f>IFERROR(__xludf.DUMMYFUNCTION("""COMPUTED_VALUE"""),"")</f>
        <v/>
      </c>
      <c r="E113" s="3" t="str">
        <f>IFERROR(__xludf.DUMMYFUNCTION("""COMPUTED_VALUE"""),"add-contextual-data")</f>
        <v>add-contextual-data</v>
      </c>
    </row>
    <row r="114">
      <c r="A114" s="3" t="s">
        <v>14</v>
      </c>
      <c r="B114" s="3" t="s">
        <v>170</v>
      </c>
      <c r="D114" s="3" t="str">
        <f>IFERROR(__xludf.DUMMYFUNCTION("""COMPUTED_VALUE"""),"")</f>
        <v/>
      </c>
      <c r="E114" s="3" t="str">
        <f>IFERROR(__xludf.DUMMYFUNCTION("""COMPUTED_VALUE"""),"json")</f>
        <v>json</v>
      </c>
    </row>
    <row r="115">
      <c r="A115" s="3" t="s">
        <v>14</v>
      </c>
      <c r="B115" s="3" t="s">
        <v>170</v>
      </c>
      <c r="D115" s="3" t="str">
        <f>IFERROR(__xludf.DUMMYFUNCTION("""COMPUTED_VALUE"""),"")</f>
        <v/>
      </c>
      <c r="E115" s="3" t="str">
        <f>IFERROR(__xludf.DUMMYFUNCTION("""COMPUTED_VALUE"""),"json")</f>
        <v>json</v>
      </c>
    </row>
    <row r="116">
      <c r="A116" s="3" t="s">
        <v>14</v>
      </c>
      <c r="B116" s="3" t="s">
        <v>170</v>
      </c>
      <c r="D116" s="3" t="str">
        <f>IFERROR(__xludf.DUMMYFUNCTION("""COMPUTED_VALUE"""),"")</f>
        <v/>
      </c>
      <c r="E116" s="3" t="str">
        <f>IFERROR(__xludf.DUMMYFUNCTION("""COMPUTED_VALUE"""),"json")</f>
        <v>json</v>
      </c>
    </row>
    <row r="117">
      <c r="A117" s="3" t="s">
        <v>14</v>
      </c>
      <c r="B117" s="3" t="s">
        <v>170</v>
      </c>
      <c r="D117" s="3" t="str">
        <f>IFERROR(__xludf.DUMMYFUNCTION("""COMPUTED_VALUE"""),"")</f>
        <v/>
      </c>
      <c r="E117" s="3" t="str">
        <f>IFERROR(__xludf.DUMMYFUNCTION("""COMPUTED_VALUE"""),"json")</f>
        <v>json</v>
      </c>
    </row>
    <row r="118">
      <c r="A118" s="3" t="s">
        <v>14</v>
      </c>
      <c r="B118" s="3" t="s">
        <v>170</v>
      </c>
      <c r="D118" s="3" t="str">
        <f>IFERROR(__xludf.DUMMYFUNCTION("""COMPUTED_VALUE"""),"")</f>
        <v/>
      </c>
      <c r="E118" s="3" t="str">
        <f>IFERROR(__xludf.DUMMYFUNCTION("""COMPUTED_VALUE"""),"json")</f>
        <v>json</v>
      </c>
    </row>
    <row r="119">
      <c r="A119" s="3" t="s">
        <v>14</v>
      </c>
      <c r="B119" s="3" t="s">
        <v>189</v>
      </c>
      <c r="D119" s="3" t="str">
        <f>IFERROR(__xludf.DUMMYFUNCTION("""COMPUTED_VALUE"""),"")</f>
        <v/>
      </c>
      <c r="E119" s="3" t="str">
        <f>IFERROR(__xludf.DUMMYFUNCTION("""COMPUTED_VALUE"""),"map-value-pairs")</f>
        <v>map-value-pairs</v>
      </c>
    </row>
    <row r="120">
      <c r="A120" s="3" t="s">
        <v>14</v>
      </c>
      <c r="B120" s="3" t="s">
        <v>189</v>
      </c>
      <c r="D120" s="3" t="str">
        <f>IFERROR(__xludf.DUMMYFUNCTION("""COMPUTED_VALUE"""),"")</f>
        <v/>
      </c>
      <c r="E120" s="3" t="str">
        <f>IFERROR(__xludf.DUMMYFUNCTION("""COMPUTED_VALUE"""),"map-value-pairs")</f>
        <v>map-value-pairs</v>
      </c>
    </row>
    <row r="121">
      <c r="A121" s="3" t="s">
        <v>14</v>
      </c>
      <c r="B121" s="3" t="s">
        <v>189</v>
      </c>
      <c r="D121" s="3" t="str">
        <f>IFERROR(__xludf.DUMMYFUNCTION("""COMPUTED_VALUE"""),"")</f>
        <v/>
      </c>
      <c r="E121" s="3" t="str">
        <f>IFERROR(__xludf.DUMMYFUNCTION("""COMPUTED_VALUE"""),"map-value-pairs")</f>
        <v>map-value-pairs</v>
      </c>
    </row>
    <row r="122">
      <c r="A122" s="3" t="s">
        <v>14</v>
      </c>
      <c r="B122" s="3" t="s">
        <v>189</v>
      </c>
      <c r="D122" s="3" t="str">
        <f>IFERROR(__xludf.DUMMYFUNCTION("""COMPUTED_VALUE"""),"")</f>
        <v/>
      </c>
      <c r="E122" s="3" t="str">
        <f>IFERROR(__xludf.DUMMYFUNCTION("""COMPUTED_VALUE"""),"map-value-pairs")</f>
        <v>map-value-pairs</v>
      </c>
    </row>
    <row r="123">
      <c r="A123" s="3" t="s">
        <v>14</v>
      </c>
      <c r="B123" s="3" t="s">
        <v>189</v>
      </c>
      <c r="D123" s="3" t="str">
        <f>IFERROR(__xludf.DUMMYFUNCTION("""COMPUTED_VALUE"""),"")</f>
        <v/>
      </c>
      <c r="E123" s="3" t="str">
        <f>IFERROR(__xludf.DUMMYFUNCTION("""COMPUTED_VALUE"""),"map-value-pairs")</f>
        <v>map-value-pairs</v>
      </c>
    </row>
    <row r="124">
      <c r="A124" s="3" t="s">
        <v>14</v>
      </c>
      <c r="B124" s="3" t="s">
        <v>205</v>
      </c>
      <c r="D124" s="3" t="str">
        <f>IFERROR(__xludf.DUMMYFUNCTION("""COMPUTED_VALUE"""),"")</f>
        <v/>
      </c>
      <c r="E124" s="3" t="str">
        <f>IFERROR(__xludf.DUMMYFUNCTION("""COMPUTED_VALUE"""),"regexp-parser")</f>
        <v>regexp-parser</v>
      </c>
    </row>
    <row r="125">
      <c r="A125" s="3" t="s">
        <v>14</v>
      </c>
      <c r="B125" s="3" t="s">
        <v>205</v>
      </c>
      <c r="D125" s="3" t="str">
        <f>IFERROR(__xludf.DUMMYFUNCTION("""COMPUTED_VALUE"""),"")</f>
        <v/>
      </c>
      <c r="E125" s="3" t="str">
        <f>IFERROR(__xludf.DUMMYFUNCTION("""COMPUTED_VALUE"""),"regexp-parser")</f>
        <v>regexp-parser</v>
      </c>
    </row>
    <row r="126">
      <c r="A126" s="3" t="s">
        <v>14</v>
      </c>
      <c r="B126" s="3" t="s">
        <v>205</v>
      </c>
      <c r="D126" s="3" t="str">
        <f>IFERROR(__xludf.DUMMYFUNCTION("""COMPUTED_VALUE"""),"")</f>
        <v/>
      </c>
      <c r="E126" s="3" t="str">
        <f>IFERROR(__xludf.DUMMYFUNCTION("""COMPUTED_VALUE"""),"regexp-parser")</f>
        <v>regexp-parser</v>
      </c>
    </row>
    <row r="127">
      <c r="A127" s="3" t="s">
        <v>14</v>
      </c>
      <c r="B127" s="3" t="s">
        <v>205</v>
      </c>
      <c r="D127" s="3" t="str">
        <f>IFERROR(__xludf.DUMMYFUNCTION("""COMPUTED_VALUE"""),"")</f>
        <v/>
      </c>
      <c r="E127" s="3" t="str">
        <f>IFERROR(__xludf.DUMMYFUNCTION("""COMPUTED_VALUE"""),"regexp-parser")</f>
        <v>regexp-parser</v>
      </c>
    </row>
    <row r="128">
      <c r="A128" s="3" t="s">
        <v>14</v>
      </c>
      <c r="B128" s="3" t="s">
        <v>205</v>
      </c>
      <c r="D128" s="3" t="str">
        <f>IFERROR(__xludf.DUMMYFUNCTION("""COMPUTED_VALUE"""),"")</f>
        <v/>
      </c>
      <c r="E128" s="3" t="str">
        <f>IFERROR(__xludf.DUMMYFUNCTION("""COMPUTED_VALUE"""),"regexp-parser")</f>
        <v>regexp-parser</v>
      </c>
    </row>
    <row r="129">
      <c r="A129" s="3" t="s">
        <v>14</v>
      </c>
      <c r="B129" s="3" t="s">
        <v>257</v>
      </c>
      <c r="D129" s="3" t="str">
        <f>IFERROR(__xludf.DUMMYFUNCTION("""COMPUTED_VALUE"""),"")</f>
        <v/>
      </c>
      <c r="E129" s="3" t="str">
        <f>IFERROR(__xludf.DUMMYFUNCTION("""COMPUTED_VALUE"""),"kvformat")</f>
        <v>kvformat</v>
      </c>
    </row>
    <row r="130">
      <c r="A130" s="3" t="s">
        <v>14</v>
      </c>
      <c r="B130" s="3" t="s">
        <v>257</v>
      </c>
      <c r="D130" s="3" t="str">
        <f>IFERROR(__xludf.DUMMYFUNCTION("""COMPUTED_VALUE"""),"")</f>
        <v/>
      </c>
      <c r="E130" s="3" t="str">
        <f>IFERROR(__xludf.DUMMYFUNCTION("""COMPUTED_VALUE"""),"kvformat")</f>
        <v>kvformat</v>
      </c>
    </row>
    <row r="131">
      <c r="A131" s="3" t="s">
        <v>14</v>
      </c>
      <c r="B131" s="3" t="s">
        <v>257</v>
      </c>
      <c r="D131" s="3" t="str">
        <f>IFERROR(__xludf.DUMMYFUNCTION("""COMPUTED_VALUE"""),"")</f>
        <v/>
      </c>
      <c r="E131" s="3" t="str">
        <f>IFERROR(__xludf.DUMMYFUNCTION("""COMPUTED_VALUE"""),"kvformat")</f>
        <v>kvformat</v>
      </c>
    </row>
    <row r="132">
      <c r="A132" s="3" t="s">
        <v>14</v>
      </c>
      <c r="B132" s="3" t="s">
        <v>257</v>
      </c>
      <c r="D132" s="3" t="str">
        <f>IFERROR(__xludf.DUMMYFUNCTION("""COMPUTED_VALUE"""),"")</f>
        <v/>
      </c>
      <c r="E132" s="3" t="str">
        <f>IFERROR(__xludf.DUMMYFUNCTION("""COMPUTED_VALUE"""),"kvformat")</f>
        <v>kvformat</v>
      </c>
    </row>
    <row r="133">
      <c r="A133" s="3" t="s">
        <v>14</v>
      </c>
      <c r="B133" s="3" t="s">
        <v>257</v>
      </c>
      <c r="D133" s="3" t="str">
        <f>IFERROR(__xludf.DUMMYFUNCTION("""COMPUTED_VALUE"""),"")</f>
        <v/>
      </c>
      <c r="E133" s="3" t="str">
        <f>IFERROR(__xludf.DUMMYFUNCTION("""COMPUTED_VALUE"""),"kvformat")</f>
        <v>kvformat</v>
      </c>
    </row>
    <row r="134">
      <c r="A134" s="3" t="s">
        <v>14</v>
      </c>
      <c r="B134" s="3" t="s">
        <v>261</v>
      </c>
      <c r="D134" s="3" t="str">
        <f>IFERROR(__xludf.DUMMYFUNCTION("""COMPUTED_VALUE"""),"")</f>
        <v/>
      </c>
      <c r="E134" s="3" t="str">
        <f>IFERROR(__xludf.DUMMYFUNCTION("""COMPUTED_VALUE"""),"syslogformat")</f>
        <v>syslogformat</v>
      </c>
    </row>
    <row r="135">
      <c r="A135" s="3" t="s">
        <v>14</v>
      </c>
      <c r="B135" s="3" t="s">
        <v>261</v>
      </c>
      <c r="D135" s="3" t="str">
        <f>IFERROR(__xludf.DUMMYFUNCTION("""COMPUTED_VALUE"""),"")</f>
        <v/>
      </c>
      <c r="E135" s="3" t="str">
        <f>IFERROR(__xludf.DUMMYFUNCTION("""COMPUTED_VALUE"""),"syslogformat")</f>
        <v>syslogformat</v>
      </c>
    </row>
    <row r="136">
      <c r="A136" s="3" t="s">
        <v>14</v>
      </c>
      <c r="B136" s="3" t="s">
        <v>261</v>
      </c>
      <c r="D136" s="3" t="str">
        <f>IFERROR(__xludf.DUMMYFUNCTION("""COMPUTED_VALUE"""),"")</f>
        <v/>
      </c>
      <c r="E136" s="3" t="str">
        <f>IFERROR(__xludf.DUMMYFUNCTION("""COMPUTED_VALUE"""),"syslogformat")</f>
        <v>syslogformat</v>
      </c>
    </row>
    <row r="137">
      <c r="A137" s="3" t="s">
        <v>14</v>
      </c>
      <c r="B137" s="3" t="s">
        <v>261</v>
      </c>
      <c r="D137" s="3" t="str">
        <f>IFERROR(__xludf.DUMMYFUNCTION("""COMPUTED_VALUE"""),"")</f>
        <v/>
      </c>
      <c r="E137" s="3" t="str">
        <f>IFERROR(__xludf.DUMMYFUNCTION("""COMPUTED_VALUE"""),"syslogformat")</f>
        <v>syslogformat</v>
      </c>
    </row>
    <row r="138">
      <c r="A138" s="3" t="s">
        <v>14</v>
      </c>
      <c r="B138" s="3" t="s">
        <v>261</v>
      </c>
      <c r="D138" s="3" t="str">
        <f>IFERROR(__xludf.DUMMYFUNCTION("""COMPUTED_VALUE"""),"")</f>
        <v/>
      </c>
      <c r="E138" s="3" t="str">
        <f>IFERROR(__xludf.DUMMYFUNCTION("""COMPUTED_VALUE"""),"syslogformat")</f>
        <v>syslogformat</v>
      </c>
    </row>
    <row r="139">
      <c r="A139" s="3" t="s">
        <v>14</v>
      </c>
      <c r="B139" s="3" t="s">
        <v>453</v>
      </c>
      <c r="D139" s="3" t="str">
        <f>IFERROR(__xludf.DUMMYFUNCTION("""COMPUTED_VALUE"""),"")</f>
        <v/>
      </c>
      <c r="E139" s="3" t="str">
        <f>IFERROR(__xludf.DUMMYFUNCTION("""COMPUTED_VALUE"""),"afsnmp")</f>
        <v>afsnmp</v>
      </c>
    </row>
    <row r="140">
      <c r="A140" s="3" t="s">
        <v>14</v>
      </c>
      <c r="B140" s="3" t="s">
        <v>297</v>
      </c>
      <c r="D140" s="3" t="str">
        <f>IFERROR(__xludf.DUMMYFUNCTION("""COMPUTED_VALUE"""),"")</f>
        <v/>
      </c>
      <c r="E140" s="3" t="str">
        <f>IFERROR(__xludf.DUMMYFUNCTION("""COMPUTED_VALUE"""),"diskq")</f>
        <v>diskq</v>
      </c>
    </row>
    <row r="141">
      <c r="A141" s="3" t="s">
        <v>14</v>
      </c>
      <c r="B141" s="3" t="s">
        <v>297</v>
      </c>
      <c r="D141" s="3" t="str">
        <f>IFERROR(__xludf.DUMMYFUNCTION("""COMPUTED_VALUE"""),"")</f>
        <v/>
      </c>
      <c r="E141" s="3" t="str">
        <f>IFERROR(__xludf.DUMMYFUNCTION("""COMPUTED_VALUE"""),"diskq")</f>
        <v>diskq</v>
      </c>
    </row>
    <row r="142">
      <c r="A142" s="3" t="s">
        <v>14</v>
      </c>
      <c r="B142" s="3" t="s">
        <v>297</v>
      </c>
      <c r="D142" s="3" t="str">
        <f>IFERROR(__xludf.DUMMYFUNCTION("""COMPUTED_VALUE"""),"")</f>
        <v/>
      </c>
      <c r="E142" s="3" t="str">
        <f>IFERROR(__xludf.DUMMYFUNCTION("""COMPUTED_VALUE"""),"diskq")</f>
        <v>diskq</v>
      </c>
    </row>
    <row r="143">
      <c r="A143" s="3" t="s">
        <v>14</v>
      </c>
      <c r="B143" s="3" t="s">
        <v>297</v>
      </c>
      <c r="D143" s="3" t="str">
        <f>IFERROR(__xludf.DUMMYFUNCTION("""COMPUTED_VALUE"""),"")</f>
        <v/>
      </c>
      <c r="E143" s="3" t="str">
        <f>IFERROR(__xludf.DUMMYFUNCTION("""COMPUTED_VALUE"""),"diskq")</f>
        <v>diskq</v>
      </c>
    </row>
    <row r="144">
      <c r="A144" s="3" t="s">
        <v>14</v>
      </c>
      <c r="B144" s="3" t="s">
        <v>297</v>
      </c>
      <c r="D144" s="3" t="str">
        <f>IFERROR(__xludf.DUMMYFUNCTION("""COMPUTED_VALUE"""),"")</f>
        <v/>
      </c>
      <c r="E144" s="3" t="str">
        <f>IFERROR(__xludf.DUMMYFUNCTION("""COMPUTED_VALUE"""),"diskq")</f>
        <v>diskq</v>
      </c>
    </row>
    <row r="145">
      <c r="A145" s="3" t="s">
        <v>14</v>
      </c>
      <c r="B145" s="3" t="s">
        <v>293</v>
      </c>
      <c r="D145" s="3" t="str">
        <f>IFERROR(__xludf.DUMMYFUNCTION("""COMPUTED_VALUE"""),"")</f>
        <v/>
      </c>
      <c r="E145" s="3" t="str">
        <f>IFERROR(__xludf.DUMMYFUNCTION("""COMPUTED_VALUE"""),"xml")</f>
        <v>xml</v>
      </c>
    </row>
    <row r="146">
      <c r="A146" s="3" t="s">
        <v>14</v>
      </c>
      <c r="B146" s="3" t="s">
        <v>293</v>
      </c>
      <c r="D146" s="3" t="str">
        <f>IFERROR(__xludf.DUMMYFUNCTION("""COMPUTED_VALUE"""),"")</f>
        <v/>
      </c>
      <c r="E146" s="3" t="str">
        <f>IFERROR(__xludf.DUMMYFUNCTION("""COMPUTED_VALUE"""),"xml")</f>
        <v>xml</v>
      </c>
    </row>
    <row r="147">
      <c r="A147" s="3" t="s">
        <v>14</v>
      </c>
      <c r="B147" s="3" t="s">
        <v>293</v>
      </c>
      <c r="D147" s="3" t="str">
        <f>IFERROR(__xludf.DUMMYFUNCTION("""COMPUTED_VALUE"""),"")</f>
        <v/>
      </c>
      <c r="E147" s="3" t="str">
        <f>IFERROR(__xludf.DUMMYFUNCTION("""COMPUTED_VALUE"""),"xml")</f>
        <v>xml</v>
      </c>
    </row>
    <row r="148">
      <c r="A148" s="3" t="s">
        <v>14</v>
      </c>
      <c r="B148" s="3" t="s">
        <v>293</v>
      </c>
      <c r="D148" s="3" t="str">
        <f>IFERROR(__xludf.DUMMYFUNCTION("""COMPUTED_VALUE"""),"")</f>
        <v/>
      </c>
      <c r="E148" s="3" t="str">
        <f>IFERROR(__xludf.DUMMYFUNCTION("""COMPUTED_VALUE"""),"xml")</f>
        <v>xml</v>
      </c>
    </row>
    <row r="149">
      <c r="A149" s="3" t="s">
        <v>14</v>
      </c>
      <c r="B149" s="3" t="s">
        <v>293</v>
      </c>
      <c r="D149" s="3" t="str">
        <f>IFERROR(__xludf.DUMMYFUNCTION("""COMPUTED_VALUE"""),"")</f>
        <v/>
      </c>
      <c r="E149" s="3" t="str">
        <f>IFERROR(__xludf.DUMMYFUNCTION("""COMPUTED_VALUE"""),"xml")</f>
        <v>xml</v>
      </c>
    </row>
    <row r="150">
      <c r="A150" s="3" t="s">
        <v>14</v>
      </c>
      <c r="B150" s="3" t="s">
        <v>265</v>
      </c>
      <c r="D150" s="3" t="str">
        <f>IFERROR(__xludf.DUMMYFUNCTION("""COMPUTED_VALUE"""),"")</f>
        <v/>
      </c>
      <c r="E150" s="3" t="str">
        <f>IFERROR(__xludf.DUMMYFUNCTION("""COMPUTED_VALUE"""),"pseudofile")</f>
        <v>pseudofile</v>
      </c>
    </row>
    <row r="151">
      <c r="A151" s="3" t="s">
        <v>14</v>
      </c>
      <c r="B151" s="3" t="s">
        <v>265</v>
      </c>
      <c r="D151" s="3" t="str">
        <f>IFERROR(__xludf.DUMMYFUNCTION("""COMPUTED_VALUE"""),"")</f>
        <v/>
      </c>
      <c r="E151" s="3" t="str">
        <f>IFERROR(__xludf.DUMMYFUNCTION("""COMPUTED_VALUE"""),"pseudofile")</f>
        <v>pseudofile</v>
      </c>
    </row>
    <row r="152">
      <c r="A152" s="3" t="s">
        <v>14</v>
      </c>
      <c r="B152" s="3" t="s">
        <v>265</v>
      </c>
      <c r="D152" s="3" t="str">
        <f>IFERROR(__xludf.DUMMYFUNCTION("""COMPUTED_VALUE"""),"")</f>
        <v/>
      </c>
      <c r="E152" s="3" t="str">
        <f>IFERROR(__xludf.DUMMYFUNCTION("""COMPUTED_VALUE"""),"pseudofile")</f>
        <v>pseudofile</v>
      </c>
    </row>
    <row r="153">
      <c r="A153" s="3" t="s">
        <v>14</v>
      </c>
      <c r="B153" s="3" t="s">
        <v>265</v>
      </c>
      <c r="D153" s="3" t="str">
        <f>IFERROR(__xludf.DUMMYFUNCTION("""COMPUTED_VALUE"""),"")</f>
        <v/>
      </c>
      <c r="E153" s="3" t="str">
        <f>IFERROR(__xludf.DUMMYFUNCTION("""COMPUTED_VALUE"""),"pseudofile")</f>
        <v>pseudofile</v>
      </c>
    </row>
    <row r="154">
      <c r="A154" s="3" t="s">
        <v>14</v>
      </c>
      <c r="B154" s="3" t="s">
        <v>265</v>
      </c>
      <c r="D154" s="3" t="str">
        <f>IFERROR(__xludf.DUMMYFUNCTION("""COMPUTED_VALUE"""),"")</f>
        <v/>
      </c>
      <c r="E154" s="3" t="str">
        <f>IFERROR(__xludf.DUMMYFUNCTION("""COMPUTED_VALUE"""),"pseudofile")</f>
        <v>pseudofile</v>
      </c>
    </row>
    <row r="155">
      <c r="A155" s="3" t="s">
        <v>14</v>
      </c>
      <c r="B155" s="3" t="s">
        <v>493</v>
      </c>
      <c r="D155" s="3" t="str">
        <f>IFERROR(__xludf.DUMMYFUNCTION("""COMPUTED_VALUE"""),"")</f>
        <v/>
      </c>
      <c r="E155" s="3" t="str">
        <f>IFERROR(__xludf.DUMMYFUNCTION("""COMPUTED_VALUE"""),"afstomp")</f>
        <v>afstomp</v>
      </c>
    </row>
    <row r="156">
      <c r="A156" s="3" t="s">
        <v>14</v>
      </c>
      <c r="B156" s="3" t="s">
        <v>329</v>
      </c>
      <c r="D156" s="3" t="str">
        <f>IFERROR(__xludf.DUMMYFUNCTION("""COMPUTED_VALUE"""),"")</f>
        <v/>
      </c>
      <c r="E156" s="3" t="str">
        <f>IFERROR(__xludf.DUMMYFUNCTION("""COMPUTED_VALUE"""),"examples")</f>
        <v>examples</v>
      </c>
    </row>
    <row r="157">
      <c r="A157" s="3" t="s">
        <v>14</v>
      </c>
      <c r="B157" s="3" t="s">
        <v>329</v>
      </c>
      <c r="D157" s="3" t="str">
        <f>IFERROR(__xludf.DUMMYFUNCTION("""COMPUTED_VALUE"""),"")</f>
        <v/>
      </c>
      <c r="E157" s="3" t="str">
        <f>IFERROR(__xludf.DUMMYFUNCTION("""COMPUTED_VALUE"""),"examples")</f>
        <v>examples</v>
      </c>
    </row>
    <row r="158">
      <c r="A158" s="3" t="s">
        <v>14</v>
      </c>
      <c r="B158" s="3" t="s">
        <v>329</v>
      </c>
      <c r="D158" s="3" t="str">
        <f>IFERROR(__xludf.DUMMYFUNCTION("""COMPUTED_VALUE"""),"")</f>
        <v/>
      </c>
      <c r="E158" s="3" t="str">
        <f>IFERROR(__xludf.DUMMYFUNCTION("""COMPUTED_VALUE"""),"examples")</f>
        <v>examples</v>
      </c>
    </row>
    <row r="159">
      <c r="A159" s="3" t="s">
        <v>14</v>
      </c>
      <c r="B159" s="3" t="s">
        <v>329</v>
      </c>
      <c r="D159" s="3" t="str">
        <f>IFERROR(__xludf.DUMMYFUNCTION("""COMPUTED_VALUE"""),"")</f>
        <v/>
      </c>
      <c r="E159" s="3" t="str">
        <f>IFERROR(__xludf.DUMMYFUNCTION("""COMPUTED_VALUE"""),"examples")</f>
        <v>examples</v>
      </c>
    </row>
    <row r="160">
      <c r="A160" s="3" t="s">
        <v>14</v>
      </c>
      <c r="B160" s="3" t="s">
        <v>329</v>
      </c>
      <c r="D160" s="3" t="str">
        <f>IFERROR(__xludf.DUMMYFUNCTION("""COMPUTED_VALUE"""),"")</f>
        <v/>
      </c>
      <c r="E160" s="3" t="str">
        <f>IFERROR(__xludf.DUMMYFUNCTION("""COMPUTED_VALUE"""),"examples")</f>
        <v>examples</v>
      </c>
    </row>
    <row r="161">
      <c r="A161" s="3" t="s">
        <v>14</v>
      </c>
      <c r="B161" s="3" t="s">
        <v>333</v>
      </c>
      <c r="D161" s="3" t="str">
        <f>IFERROR(__xludf.DUMMYFUNCTION("""COMPUTED_VALUE"""),"")</f>
        <v/>
      </c>
      <c r="E161" s="3" t="str">
        <f>IFERROR(__xludf.DUMMYFUNCTION("""COMPUTED_VALUE"""),"examples")</f>
        <v>examples</v>
      </c>
    </row>
    <row r="162">
      <c r="A162" s="3" t="s">
        <v>14</v>
      </c>
      <c r="B162" s="3" t="s">
        <v>333</v>
      </c>
      <c r="D162" s="3" t="str">
        <f>IFERROR(__xludf.DUMMYFUNCTION("""COMPUTED_VALUE"""),"")</f>
        <v/>
      </c>
      <c r="E162" s="3" t="str">
        <f>IFERROR(__xludf.DUMMYFUNCTION("""COMPUTED_VALUE"""),"examples")</f>
        <v>examples</v>
      </c>
    </row>
    <row r="163">
      <c r="A163" s="3" t="s">
        <v>14</v>
      </c>
      <c r="B163" s="3" t="s">
        <v>333</v>
      </c>
      <c r="D163" s="3" t="str">
        <f>IFERROR(__xludf.DUMMYFUNCTION("""COMPUTED_VALUE"""),"")</f>
        <v/>
      </c>
      <c r="E163" s="3" t="str">
        <f>IFERROR(__xludf.DUMMYFUNCTION("""COMPUTED_VALUE"""),"examples")</f>
        <v>examples</v>
      </c>
    </row>
    <row r="164">
      <c r="A164" s="3" t="s">
        <v>14</v>
      </c>
      <c r="B164" s="3" t="s">
        <v>333</v>
      </c>
      <c r="D164" s="3" t="str">
        <f>IFERROR(__xludf.DUMMYFUNCTION("""COMPUTED_VALUE"""),"")</f>
        <v/>
      </c>
      <c r="E164" s="3" t="str">
        <f>IFERROR(__xludf.DUMMYFUNCTION("""COMPUTED_VALUE"""),"examples")</f>
        <v>examples</v>
      </c>
    </row>
    <row r="165">
      <c r="A165" s="3" t="s">
        <v>14</v>
      </c>
      <c r="B165" s="3" t="s">
        <v>333</v>
      </c>
      <c r="D165" s="3" t="str">
        <f>IFERROR(__xludf.DUMMYFUNCTION("""COMPUTED_VALUE"""),"")</f>
        <v/>
      </c>
      <c r="E165" s="3" t="str">
        <f>IFERROR(__xludf.DUMMYFUNCTION("""COMPUTED_VALUE"""),"examples")</f>
        <v>examples</v>
      </c>
    </row>
    <row r="166">
      <c r="A166" s="3" t="s">
        <v>14</v>
      </c>
      <c r="B166" s="3" t="s">
        <v>341</v>
      </c>
      <c r="D166" s="3" t="str">
        <f>IFERROR(__xludf.DUMMYFUNCTION("""COMPUTED_VALUE"""),"")</f>
        <v/>
      </c>
      <c r="E166" s="3" t="str">
        <f>IFERROR(__xludf.DUMMYFUNCTION("""COMPUTED_VALUE"""),"examples")</f>
        <v>examples</v>
      </c>
    </row>
    <row r="167">
      <c r="A167" s="3" t="s">
        <v>14</v>
      </c>
      <c r="B167" s="3" t="s">
        <v>341</v>
      </c>
      <c r="D167" s="3" t="str">
        <f>IFERROR(__xludf.DUMMYFUNCTION("""COMPUTED_VALUE"""),"")</f>
        <v/>
      </c>
      <c r="E167" s="3" t="str">
        <f>IFERROR(__xludf.DUMMYFUNCTION("""COMPUTED_VALUE"""),"examples")</f>
        <v>examples</v>
      </c>
    </row>
    <row r="168">
      <c r="A168" s="3" t="s">
        <v>14</v>
      </c>
      <c r="B168" s="3" t="s">
        <v>341</v>
      </c>
      <c r="D168" s="3" t="str">
        <f>IFERROR(__xludf.DUMMYFUNCTION("""COMPUTED_VALUE"""),"")</f>
        <v/>
      </c>
      <c r="E168" s="3" t="str">
        <f>IFERROR(__xludf.DUMMYFUNCTION("""COMPUTED_VALUE"""),"examples")</f>
        <v>examples</v>
      </c>
    </row>
    <row r="169">
      <c r="A169" s="3" t="s">
        <v>14</v>
      </c>
      <c r="B169" s="3" t="s">
        <v>341</v>
      </c>
      <c r="D169" s="3" t="str">
        <f>IFERROR(__xludf.DUMMYFUNCTION("""COMPUTED_VALUE"""),"")</f>
        <v/>
      </c>
      <c r="E169" s="3" t="str">
        <f>IFERROR(__xludf.DUMMYFUNCTION("""COMPUTED_VALUE"""),"examples")</f>
        <v>examples</v>
      </c>
    </row>
    <row r="170">
      <c r="A170" s="3" t="s">
        <v>14</v>
      </c>
      <c r="B170" s="3" t="s">
        <v>341</v>
      </c>
      <c r="D170" s="3" t="str">
        <f>IFERROR(__xludf.DUMMYFUNCTION("""COMPUTED_VALUE"""),"")</f>
        <v/>
      </c>
      <c r="E170" s="3" t="str">
        <f>IFERROR(__xludf.DUMMYFUNCTION("""COMPUTED_VALUE"""),"examples")</f>
        <v>examples</v>
      </c>
    </row>
    <row r="171">
      <c r="A171" s="3" t="s">
        <v>14</v>
      </c>
      <c r="B171" s="3" t="s">
        <v>533</v>
      </c>
      <c r="D171" s="3" t="str">
        <f>IFERROR(__xludf.DUMMYFUNCTION("""COMPUTED_VALUE"""),"")</f>
        <v/>
      </c>
      <c r="E171" s="3" t="str">
        <f>IFERROR(__xludf.DUMMYFUNCTION("""COMPUTED_VALUE"""),"correlation")</f>
        <v>correlation</v>
      </c>
    </row>
    <row r="172">
      <c r="A172" s="3" t="s">
        <v>14</v>
      </c>
      <c r="B172" s="3" t="s">
        <v>301</v>
      </c>
      <c r="D172" s="3" t="str">
        <f>IFERROR(__xludf.DUMMYFUNCTION("""COMPUTED_VALUE"""),"pragma-grammar.c")</f>
        <v>pragma-grammar.c</v>
      </c>
      <c r="E172" s="3" t="str">
        <f>IFERROR(__xludf.DUMMYFUNCTION("""COMPUTED_VALUE"""),"")</f>
        <v/>
      </c>
    </row>
    <row r="173">
      <c r="A173" s="3" t="s">
        <v>14</v>
      </c>
      <c r="B173" s="3" t="s">
        <v>301</v>
      </c>
      <c r="D173" s="3" t="str">
        <f>IFERROR(__xludf.DUMMYFUNCTION("""COMPUTED_VALUE"""),"pragma-grammar.c")</f>
        <v>pragma-grammar.c</v>
      </c>
      <c r="E173" s="3" t="str">
        <f>IFERROR(__xludf.DUMMYFUNCTION("""COMPUTED_VALUE"""),"")</f>
        <v/>
      </c>
    </row>
    <row r="174">
      <c r="A174" s="3" t="s">
        <v>14</v>
      </c>
      <c r="B174" s="3" t="s">
        <v>301</v>
      </c>
      <c r="D174" s="3" t="str">
        <f>IFERROR(__xludf.DUMMYFUNCTION("""COMPUTED_VALUE"""),"pragma-grammar.c")</f>
        <v>pragma-grammar.c</v>
      </c>
      <c r="E174" s="3" t="str">
        <f>IFERROR(__xludf.DUMMYFUNCTION("""COMPUTED_VALUE"""),"")</f>
        <v/>
      </c>
    </row>
    <row r="175">
      <c r="A175" s="3" t="s">
        <v>14</v>
      </c>
      <c r="B175" s="3" t="s">
        <v>301</v>
      </c>
      <c r="D175" s="3" t="str">
        <f>IFERROR(__xludf.DUMMYFUNCTION("""COMPUTED_VALUE"""),"pragma-grammar.c")</f>
        <v>pragma-grammar.c</v>
      </c>
      <c r="E175" s="3" t="str">
        <f>IFERROR(__xludf.DUMMYFUNCTION("""COMPUTED_VALUE"""),"")</f>
        <v/>
      </c>
    </row>
    <row r="176">
      <c r="A176" s="3" t="s">
        <v>14</v>
      </c>
      <c r="B176" s="3" t="s">
        <v>301</v>
      </c>
      <c r="D176" s="3" t="str">
        <f>IFERROR(__xludf.DUMMYFUNCTION("""COMPUTED_VALUE"""),"pragma-grammar.c")</f>
        <v>pragma-grammar.c</v>
      </c>
      <c r="E176" s="3" t="str">
        <f>IFERROR(__xludf.DUMMYFUNCTION("""COMPUTED_VALUE"""),"")</f>
        <v/>
      </c>
    </row>
    <row r="177">
      <c r="A177" s="3" t="s">
        <v>14</v>
      </c>
      <c r="B177" s="3" t="s">
        <v>337</v>
      </c>
      <c r="D177" s="3" t="str">
        <f>IFERROR(__xludf.DUMMYFUNCTION("""COMPUTED_VALUE"""),"")</f>
        <v/>
      </c>
      <c r="E177" s="3" t="str">
        <f>IFERROR(__xludf.DUMMYFUNCTION("""COMPUTED_VALUE"""),"examples")</f>
        <v>examples</v>
      </c>
    </row>
    <row r="178">
      <c r="A178" s="3" t="s">
        <v>14</v>
      </c>
      <c r="B178" s="3" t="s">
        <v>337</v>
      </c>
      <c r="D178" s="3" t="str">
        <f>IFERROR(__xludf.DUMMYFUNCTION("""COMPUTED_VALUE"""),"")</f>
        <v/>
      </c>
      <c r="E178" s="3" t="str">
        <f>IFERROR(__xludf.DUMMYFUNCTION("""COMPUTED_VALUE"""),"examples")</f>
        <v>examples</v>
      </c>
    </row>
    <row r="179">
      <c r="A179" s="3" t="s">
        <v>14</v>
      </c>
      <c r="B179" s="3" t="s">
        <v>337</v>
      </c>
      <c r="D179" s="3" t="str">
        <f>IFERROR(__xludf.DUMMYFUNCTION("""COMPUTED_VALUE"""),"")</f>
        <v/>
      </c>
      <c r="E179" s="3" t="str">
        <f>IFERROR(__xludf.DUMMYFUNCTION("""COMPUTED_VALUE"""),"examples")</f>
        <v>examples</v>
      </c>
    </row>
    <row r="180">
      <c r="A180" s="3" t="s">
        <v>14</v>
      </c>
      <c r="B180" s="3" t="s">
        <v>337</v>
      </c>
      <c r="D180" s="3" t="str">
        <f>IFERROR(__xludf.DUMMYFUNCTION("""COMPUTED_VALUE"""),"")</f>
        <v/>
      </c>
      <c r="E180" s="3" t="str">
        <f>IFERROR(__xludf.DUMMYFUNCTION("""COMPUTED_VALUE"""),"examples")</f>
        <v>examples</v>
      </c>
    </row>
    <row r="181">
      <c r="A181" s="3" t="s">
        <v>14</v>
      </c>
      <c r="B181" s="3" t="s">
        <v>337</v>
      </c>
      <c r="D181" s="3" t="str">
        <f>IFERROR(__xludf.DUMMYFUNCTION("""COMPUTED_VALUE"""),"")</f>
        <v/>
      </c>
      <c r="E181" s="3" t="str">
        <f>IFERROR(__xludf.DUMMYFUNCTION("""COMPUTED_VALUE"""),"examples")</f>
        <v>examples</v>
      </c>
    </row>
    <row r="182">
      <c r="A182" s="3" t="s">
        <v>14</v>
      </c>
      <c r="B182" s="3" t="s">
        <v>345</v>
      </c>
      <c r="D182" s="3" t="str">
        <f>IFERROR(__xludf.DUMMYFUNCTION("""COMPUTED_VALUE"""),"")</f>
        <v/>
      </c>
      <c r="E182" s="3" t="str">
        <f>IFERROR(__xludf.DUMMYFUNCTION("""COMPUTED_VALUE"""),"timestamp")</f>
        <v>timestamp</v>
      </c>
    </row>
    <row r="183">
      <c r="A183" s="3" t="s">
        <v>14</v>
      </c>
      <c r="B183" s="3" t="s">
        <v>345</v>
      </c>
      <c r="D183" s="3" t="str">
        <f>IFERROR(__xludf.DUMMYFUNCTION("""COMPUTED_VALUE"""),"")</f>
        <v/>
      </c>
      <c r="E183" s="3" t="str">
        <f>IFERROR(__xludf.DUMMYFUNCTION("""COMPUTED_VALUE"""),"timestamp")</f>
        <v>timestamp</v>
      </c>
    </row>
    <row r="184">
      <c r="A184" s="3" t="s">
        <v>14</v>
      </c>
      <c r="B184" s="3" t="s">
        <v>345</v>
      </c>
      <c r="D184" s="3" t="str">
        <f>IFERROR(__xludf.DUMMYFUNCTION("""COMPUTED_VALUE"""),"")</f>
        <v/>
      </c>
      <c r="E184" s="3" t="str">
        <f>IFERROR(__xludf.DUMMYFUNCTION("""COMPUTED_VALUE"""),"timestamp")</f>
        <v>timestamp</v>
      </c>
    </row>
    <row r="185">
      <c r="A185" s="3" t="s">
        <v>14</v>
      </c>
      <c r="B185" s="3" t="s">
        <v>345</v>
      </c>
      <c r="D185" s="3" t="str">
        <f>IFERROR(__xludf.DUMMYFUNCTION("""COMPUTED_VALUE"""),"")</f>
        <v/>
      </c>
      <c r="E185" s="3" t="str">
        <f>IFERROR(__xludf.DUMMYFUNCTION("""COMPUTED_VALUE"""),"timestamp")</f>
        <v>timestamp</v>
      </c>
    </row>
    <row r="186">
      <c r="A186" s="3" t="s">
        <v>14</v>
      </c>
      <c r="B186" s="3" t="s">
        <v>345</v>
      </c>
      <c r="D186" s="3" t="str">
        <f>IFERROR(__xludf.DUMMYFUNCTION("""COMPUTED_VALUE"""),"")</f>
        <v/>
      </c>
      <c r="E186" s="3" t="str">
        <f>IFERROR(__xludf.DUMMYFUNCTION("""COMPUTED_VALUE"""),"timestamp")</f>
        <v>timestamp</v>
      </c>
    </row>
    <row r="187">
      <c r="A187" s="3" t="s">
        <v>14</v>
      </c>
      <c r="B187" s="3" t="s">
        <v>573</v>
      </c>
      <c r="D187" s="3" t="str">
        <f>IFERROR(__xludf.DUMMYFUNCTION("""COMPUTED_VALUE"""),"filter")</f>
        <v>filter</v>
      </c>
      <c r="E187" s="3" t="str">
        <f>IFERROR(__xludf.DUMMYFUNCTION("""COMPUTED_VALUE"""),"")</f>
        <v/>
      </c>
    </row>
    <row r="188">
      <c r="A188" s="3" t="s">
        <v>14</v>
      </c>
      <c r="B188" s="3" t="s">
        <v>377</v>
      </c>
      <c r="D188" s="3" t="str">
        <f>IFERROR(__xludf.DUMMYFUNCTION("""COMPUTED_VALUE"""),"")</f>
        <v/>
      </c>
      <c r="E188" s="3" t="str">
        <f>IFERROR(__xludf.DUMMYFUNCTION("""COMPUTED_VALUE"""),"metrics-probe")</f>
        <v>metrics-probe</v>
      </c>
    </row>
    <row r="189">
      <c r="A189" s="3" t="s">
        <v>14</v>
      </c>
      <c r="B189" s="3" t="s">
        <v>377</v>
      </c>
      <c r="D189" s="3" t="str">
        <f>IFERROR(__xludf.DUMMYFUNCTION("""COMPUTED_VALUE"""),"")</f>
        <v/>
      </c>
      <c r="E189" s="3" t="str">
        <f>IFERROR(__xludf.DUMMYFUNCTION("""COMPUTED_VALUE"""),"metrics-probe")</f>
        <v>metrics-probe</v>
      </c>
    </row>
    <row r="190">
      <c r="A190" s="3" t="s">
        <v>14</v>
      </c>
      <c r="B190" s="3" t="s">
        <v>377</v>
      </c>
      <c r="D190" s="3" t="str">
        <f>IFERROR(__xludf.DUMMYFUNCTION("""COMPUTED_VALUE"""),"")</f>
        <v/>
      </c>
      <c r="E190" s="3" t="str">
        <f>IFERROR(__xludf.DUMMYFUNCTION("""COMPUTED_VALUE"""),"metrics-probe")</f>
        <v>metrics-probe</v>
      </c>
    </row>
    <row r="191">
      <c r="A191" s="3" t="s">
        <v>14</v>
      </c>
      <c r="B191" s="3" t="s">
        <v>377</v>
      </c>
      <c r="D191" s="3" t="str">
        <f>IFERROR(__xludf.DUMMYFUNCTION("""COMPUTED_VALUE"""),"")</f>
        <v/>
      </c>
      <c r="E191" s="3" t="str">
        <f>IFERROR(__xludf.DUMMYFUNCTION("""COMPUTED_VALUE"""),"metrics-probe")</f>
        <v>metrics-probe</v>
      </c>
    </row>
    <row r="192">
      <c r="A192" s="3" t="s">
        <v>14</v>
      </c>
      <c r="B192" s="3" t="s">
        <v>377</v>
      </c>
      <c r="D192" s="3" t="str">
        <f>IFERROR(__xludf.DUMMYFUNCTION("""COMPUTED_VALUE"""),"")</f>
        <v/>
      </c>
      <c r="E192" s="3" t="str">
        <f>IFERROR(__xludf.DUMMYFUNCTION("""COMPUTED_VALUE"""),"metrics-probe")</f>
        <v>metrics-probe</v>
      </c>
    </row>
    <row r="193">
      <c r="A193" s="3" t="s">
        <v>14</v>
      </c>
      <c r="B193" s="3" t="s">
        <v>589</v>
      </c>
      <c r="D193" s="3" t="str">
        <f>IFERROR(__xludf.DUMMYFUNCTION("""COMPUTED_VALUE"""),"parser")</f>
        <v>parser</v>
      </c>
      <c r="E193" s="3" t="str">
        <f>IFERROR(__xludf.DUMMYFUNCTION("""COMPUTED_VALUE"""),"")</f>
        <v/>
      </c>
    </row>
    <row r="194">
      <c r="A194" s="3" t="s">
        <v>14</v>
      </c>
      <c r="B194" s="3" t="s">
        <v>349</v>
      </c>
      <c r="D194" s="3" t="str">
        <f>IFERROR(__xludf.DUMMYFUNCTION("""COMPUTED_VALUE"""),"")</f>
        <v/>
      </c>
      <c r="E194" s="3" t="str">
        <f>IFERROR(__xludf.DUMMYFUNCTION("""COMPUTED_VALUE"""),"csvparser")</f>
        <v>csvparser</v>
      </c>
    </row>
    <row r="195">
      <c r="A195" s="3" t="s">
        <v>14</v>
      </c>
      <c r="B195" s="3" t="s">
        <v>349</v>
      </c>
      <c r="D195" s="3" t="str">
        <f>IFERROR(__xludf.DUMMYFUNCTION("""COMPUTED_VALUE"""),"")</f>
        <v/>
      </c>
      <c r="E195" s="3" t="str">
        <f>IFERROR(__xludf.DUMMYFUNCTION("""COMPUTED_VALUE"""),"csvparser")</f>
        <v>csvparser</v>
      </c>
    </row>
    <row r="196">
      <c r="A196" s="3" t="s">
        <v>14</v>
      </c>
      <c r="B196" s="3" t="s">
        <v>349</v>
      </c>
      <c r="D196" s="3" t="str">
        <f>IFERROR(__xludf.DUMMYFUNCTION("""COMPUTED_VALUE"""),"")</f>
        <v/>
      </c>
      <c r="E196" s="3" t="str">
        <f>IFERROR(__xludf.DUMMYFUNCTION("""COMPUTED_VALUE"""),"csvparser")</f>
        <v>csvparser</v>
      </c>
    </row>
    <row r="197">
      <c r="A197" s="3" t="s">
        <v>14</v>
      </c>
      <c r="B197" s="3" t="s">
        <v>349</v>
      </c>
      <c r="D197" s="3" t="str">
        <f>IFERROR(__xludf.DUMMYFUNCTION("""COMPUTED_VALUE"""),"")</f>
        <v/>
      </c>
      <c r="E197" s="3" t="str">
        <f>IFERROR(__xludf.DUMMYFUNCTION("""COMPUTED_VALUE"""),"csvparser")</f>
        <v>csvparser</v>
      </c>
    </row>
    <row r="198">
      <c r="A198" s="3" t="s">
        <v>14</v>
      </c>
      <c r="B198" s="3" t="s">
        <v>349</v>
      </c>
      <c r="D198" s="3" t="str">
        <f>IFERROR(__xludf.DUMMYFUNCTION("""COMPUTED_VALUE"""),"")</f>
        <v/>
      </c>
      <c r="E198" s="3" t="str">
        <f>IFERROR(__xludf.DUMMYFUNCTION("""COMPUTED_VALUE"""),"csvparser")</f>
        <v>csvparser</v>
      </c>
    </row>
    <row r="199">
      <c r="A199" s="3" t="s">
        <v>14</v>
      </c>
      <c r="B199" s="3" t="s">
        <v>453</v>
      </c>
      <c r="D199" s="3" t="str">
        <f>IFERROR(__xludf.DUMMYFUNCTION("""COMPUTED_VALUE"""),"")</f>
        <v/>
      </c>
      <c r="E199" s="3" t="str">
        <f>IFERROR(__xludf.DUMMYFUNCTION("""COMPUTED_VALUE"""),"afsnmp")</f>
        <v>afsnmp</v>
      </c>
    </row>
    <row r="200">
      <c r="A200" s="3" t="s">
        <v>14</v>
      </c>
      <c r="B200" s="3" t="s">
        <v>453</v>
      </c>
      <c r="D200" s="3" t="str">
        <f>IFERROR(__xludf.DUMMYFUNCTION("""COMPUTED_VALUE"""),"")</f>
        <v/>
      </c>
      <c r="E200" s="3" t="str">
        <f>IFERROR(__xludf.DUMMYFUNCTION("""COMPUTED_VALUE"""),"afsnmp")</f>
        <v>afsnmp</v>
      </c>
    </row>
    <row r="201">
      <c r="A201" s="3" t="s">
        <v>14</v>
      </c>
      <c r="B201" s="3" t="s">
        <v>453</v>
      </c>
      <c r="D201" s="3" t="str">
        <f>IFERROR(__xludf.DUMMYFUNCTION("""COMPUTED_VALUE"""),"")</f>
        <v/>
      </c>
      <c r="E201" s="3" t="str">
        <f>IFERROR(__xludf.DUMMYFUNCTION("""COMPUTED_VALUE"""),"afsnmp")</f>
        <v>afsnmp</v>
      </c>
    </row>
    <row r="202">
      <c r="A202" s="3" t="s">
        <v>14</v>
      </c>
      <c r="B202" s="3" t="s">
        <v>453</v>
      </c>
      <c r="D202" s="3" t="str">
        <f>IFERROR(__xludf.DUMMYFUNCTION("""COMPUTED_VALUE"""),"")</f>
        <v/>
      </c>
      <c r="E202" s="3" t="str">
        <f>IFERROR(__xludf.DUMMYFUNCTION("""COMPUTED_VALUE"""),"afsnmp")</f>
        <v>afsnmp</v>
      </c>
    </row>
    <row r="203">
      <c r="A203" s="3" t="s">
        <v>14</v>
      </c>
      <c r="B203" s="3" t="s">
        <v>453</v>
      </c>
      <c r="D203" s="3" t="str">
        <f>IFERROR(__xludf.DUMMYFUNCTION("""COMPUTED_VALUE"""),"")</f>
        <v/>
      </c>
      <c r="E203" s="3" t="str">
        <f>IFERROR(__xludf.DUMMYFUNCTION("""COMPUTED_VALUE"""),"afsnmp")</f>
        <v>afsnmp</v>
      </c>
    </row>
    <row r="204">
      <c r="A204" s="3" t="s">
        <v>14</v>
      </c>
      <c r="B204" s="3" t="s">
        <v>617</v>
      </c>
      <c r="D204" s="3" t="str">
        <f>IFERROR(__xludf.DUMMYFUNCTION("""COMPUTED_VALUE"""),"")</f>
        <v/>
      </c>
      <c r="E204" s="3" t="str">
        <f>IFERROR(__xludf.DUMMYFUNCTION("""COMPUTED_VALUE"""),"afprog")</f>
        <v>afprog</v>
      </c>
    </row>
    <row r="205">
      <c r="A205" s="3" t="s">
        <v>14</v>
      </c>
      <c r="B205" s="3" t="s">
        <v>493</v>
      </c>
      <c r="D205" s="3" t="str">
        <f>IFERROR(__xludf.DUMMYFUNCTION("""COMPUTED_VALUE"""),"")</f>
        <v/>
      </c>
      <c r="E205" s="3" t="str">
        <f>IFERROR(__xludf.DUMMYFUNCTION("""COMPUTED_VALUE"""),"afstomp")</f>
        <v>afstomp</v>
      </c>
    </row>
    <row r="206">
      <c r="A206" s="3" t="s">
        <v>14</v>
      </c>
      <c r="B206" s="3" t="s">
        <v>493</v>
      </c>
      <c r="D206" s="3" t="str">
        <f>IFERROR(__xludf.DUMMYFUNCTION("""COMPUTED_VALUE"""),"")</f>
        <v/>
      </c>
      <c r="E206" s="3" t="str">
        <f>IFERROR(__xludf.DUMMYFUNCTION("""COMPUTED_VALUE"""),"afstomp")</f>
        <v>afstomp</v>
      </c>
    </row>
    <row r="207">
      <c r="A207" s="3" t="s">
        <v>14</v>
      </c>
      <c r="B207" s="3" t="s">
        <v>493</v>
      </c>
      <c r="D207" s="3" t="str">
        <f>IFERROR(__xludf.DUMMYFUNCTION("""COMPUTED_VALUE"""),"")</f>
        <v/>
      </c>
      <c r="E207" s="3" t="str">
        <f>IFERROR(__xludf.DUMMYFUNCTION("""COMPUTED_VALUE"""),"afstomp")</f>
        <v>afstomp</v>
      </c>
    </row>
    <row r="208">
      <c r="A208" s="3" t="s">
        <v>14</v>
      </c>
      <c r="B208" s="3" t="s">
        <v>493</v>
      </c>
      <c r="D208" s="3" t="str">
        <f>IFERROR(__xludf.DUMMYFUNCTION("""COMPUTED_VALUE"""),"")</f>
        <v/>
      </c>
      <c r="E208" s="3" t="str">
        <f>IFERROR(__xludf.DUMMYFUNCTION("""COMPUTED_VALUE"""),"afstomp")</f>
        <v>afstomp</v>
      </c>
    </row>
    <row r="209">
      <c r="A209" s="3" t="s">
        <v>14</v>
      </c>
      <c r="B209" s="3" t="s">
        <v>493</v>
      </c>
      <c r="D209" s="3" t="str">
        <f>IFERROR(__xludf.DUMMYFUNCTION("""COMPUTED_VALUE"""),"")</f>
        <v/>
      </c>
      <c r="E209" s="3" t="str">
        <f>IFERROR(__xludf.DUMMYFUNCTION("""COMPUTED_VALUE"""),"afstomp")</f>
        <v>afstomp</v>
      </c>
    </row>
    <row r="210">
      <c r="A210" s="3" t="s">
        <v>14</v>
      </c>
      <c r="B210" s="3" t="s">
        <v>533</v>
      </c>
      <c r="D210" s="3" t="str">
        <f>IFERROR(__xludf.DUMMYFUNCTION("""COMPUTED_VALUE"""),"")</f>
        <v/>
      </c>
      <c r="E210" s="3" t="str">
        <f>IFERROR(__xludf.DUMMYFUNCTION("""COMPUTED_VALUE"""),"correlation")</f>
        <v>correlation</v>
      </c>
    </row>
    <row r="211">
      <c r="A211" s="3" t="s">
        <v>14</v>
      </c>
      <c r="B211" s="3" t="s">
        <v>533</v>
      </c>
      <c r="D211" s="3" t="str">
        <f>IFERROR(__xludf.DUMMYFUNCTION("""COMPUTED_VALUE"""),"")</f>
        <v/>
      </c>
      <c r="E211" s="3" t="str">
        <f>IFERROR(__xludf.DUMMYFUNCTION("""COMPUTED_VALUE"""),"correlation")</f>
        <v>correlation</v>
      </c>
    </row>
    <row r="212">
      <c r="A212" s="3" t="s">
        <v>14</v>
      </c>
      <c r="B212" s="3" t="s">
        <v>533</v>
      </c>
      <c r="D212" s="3" t="str">
        <f>IFERROR(__xludf.DUMMYFUNCTION("""COMPUTED_VALUE"""),"")</f>
        <v/>
      </c>
      <c r="E212" s="3" t="str">
        <f>IFERROR(__xludf.DUMMYFUNCTION("""COMPUTED_VALUE"""),"correlation")</f>
        <v>correlation</v>
      </c>
    </row>
    <row r="213">
      <c r="A213" s="3" t="s">
        <v>14</v>
      </c>
      <c r="B213" s="3" t="s">
        <v>533</v>
      </c>
      <c r="D213" s="3" t="str">
        <f>IFERROR(__xludf.DUMMYFUNCTION("""COMPUTED_VALUE"""),"")</f>
        <v/>
      </c>
      <c r="E213" s="3" t="str">
        <f>IFERROR(__xludf.DUMMYFUNCTION("""COMPUTED_VALUE"""),"correlation")</f>
        <v>correlation</v>
      </c>
    </row>
    <row r="214">
      <c r="A214" s="3" t="s">
        <v>14</v>
      </c>
      <c r="B214" s="3" t="s">
        <v>533</v>
      </c>
      <c r="D214" s="3" t="str">
        <f>IFERROR(__xludf.DUMMYFUNCTION("""COMPUTED_VALUE"""),"")</f>
        <v/>
      </c>
      <c r="E214" s="3" t="str">
        <f>IFERROR(__xludf.DUMMYFUNCTION("""COMPUTED_VALUE"""),"correlation")</f>
        <v>correlation</v>
      </c>
    </row>
    <row r="215">
      <c r="A215" s="3" t="s">
        <v>14</v>
      </c>
      <c r="B215" s="3" t="s">
        <v>573</v>
      </c>
      <c r="D215" s="3" t="str">
        <f>IFERROR(__xludf.DUMMYFUNCTION("""COMPUTED_VALUE"""),"filter")</f>
        <v>filter</v>
      </c>
      <c r="E215" s="3" t="str">
        <f>IFERROR(__xludf.DUMMYFUNCTION("""COMPUTED_VALUE"""),"")</f>
        <v/>
      </c>
    </row>
    <row r="216">
      <c r="A216" s="3" t="s">
        <v>14</v>
      </c>
      <c r="B216" s="3" t="s">
        <v>573</v>
      </c>
      <c r="D216" s="3" t="str">
        <f>IFERROR(__xludf.DUMMYFUNCTION("""COMPUTED_VALUE"""),"filter")</f>
        <v>filter</v>
      </c>
      <c r="E216" s="3" t="str">
        <f>IFERROR(__xludf.DUMMYFUNCTION("""COMPUTED_VALUE"""),"")</f>
        <v/>
      </c>
    </row>
    <row r="217">
      <c r="A217" s="3" t="s">
        <v>14</v>
      </c>
      <c r="B217" s="3" t="s">
        <v>573</v>
      </c>
      <c r="D217" s="3" t="str">
        <f>IFERROR(__xludf.DUMMYFUNCTION("""COMPUTED_VALUE"""),"filter")</f>
        <v>filter</v>
      </c>
      <c r="E217" s="3" t="str">
        <f>IFERROR(__xludf.DUMMYFUNCTION("""COMPUTED_VALUE"""),"")</f>
        <v/>
      </c>
    </row>
    <row r="218">
      <c r="A218" s="3" t="s">
        <v>14</v>
      </c>
      <c r="B218" s="3" t="s">
        <v>573</v>
      </c>
      <c r="D218" s="3" t="str">
        <f>IFERROR(__xludf.DUMMYFUNCTION("""COMPUTED_VALUE"""),"filter")</f>
        <v>filter</v>
      </c>
      <c r="E218" s="3" t="str">
        <f>IFERROR(__xludf.DUMMYFUNCTION("""COMPUTED_VALUE"""),"")</f>
        <v/>
      </c>
    </row>
    <row r="219">
      <c r="A219" s="3" t="s">
        <v>14</v>
      </c>
      <c r="B219" s="3" t="s">
        <v>573</v>
      </c>
      <c r="D219" s="3" t="str">
        <f>IFERROR(__xludf.DUMMYFUNCTION("""COMPUTED_VALUE"""),"filter")</f>
        <v>filter</v>
      </c>
      <c r="E219" s="3" t="str">
        <f>IFERROR(__xludf.DUMMYFUNCTION("""COMPUTED_VALUE"""),"")</f>
        <v/>
      </c>
    </row>
    <row r="220">
      <c r="A220" s="3" t="s">
        <v>14</v>
      </c>
      <c r="B220" s="3" t="s">
        <v>589</v>
      </c>
      <c r="D220" s="3" t="str">
        <f>IFERROR(__xludf.DUMMYFUNCTION("""COMPUTED_VALUE"""),"parser")</f>
        <v>parser</v>
      </c>
      <c r="E220" s="3" t="str">
        <f>IFERROR(__xludf.DUMMYFUNCTION("""COMPUTED_VALUE"""),"")</f>
        <v/>
      </c>
    </row>
    <row r="221">
      <c r="A221" s="3" t="s">
        <v>14</v>
      </c>
      <c r="B221" s="3" t="s">
        <v>589</v>
      </c>
      <c r="D221" s="3" t="str">
        <f>IFERROR(__xludf.DUMMYFUNCTION("""COMPUTED_VALUE"""),"parser")</f>
        <v>parser</v>
      </c>
      <c r="E221" s="3" t="str">
        <f>IFERROR(__xludf.DUMMYFUNCTION("""COMPUTED_VALUE"""),"")</f>
        <v/>
      </c>
    </row>
    <row r="222">
      <c r="A222" s="3" t="s">
        <v>14</v>
      </c>
      <c r="B222" s="3" t="s">
        <v>589</v>
      </c>
      <c r="D222" s="3" t="str">
        <f>IFERROR(__xludf.DUMMYFUNCTION("""COMPUTED_VALUE"""),"parser")</f>
        <v>parser</v>
      </c>
      <c r="E222" s="3" t="str">
        <f>IFERROR(__xludf.DUMMYFUNCTION("""COMPUTED_VALUE"""),"")</f>
        <v/>
      </c>
    </row>
    <row r="223">
      <c r="A223" s="3" t="s">
        <v>14</v>
      </c>
      <c r="B223" s="3" t="s">
        <v>589</v>
      </c>
      <c r="D223" s="3" t="str">
        <f>IFERROR(__xludf.DUMMYFUNCTION("""COMPUTED_VALUE"""),"parser")</f>
        <v>parser</v>
      </c>
      <c r="E223" s="3" t="str">
        <f>IFERROR(__xludf.DUMMYFUNCTION("""COMPUTED_VALUE"""),"")</f>
        <v/>
      </c>
    </row>
    <row r="224">
      <c r="A224" s="3" t="s">
        <v>14</v>
      </c>
      <c r="B224" s="3" t="s">
        <v>589</v>
      </c>
      <c r="D224" s="3" t="str">
        <f>IFERROR(__xludf.DUMMYFUNCTION("""COMPUTED_VALUE"""),"parser")</f>
        <v>parser</v>
      </c>
      <c r="E224" s="3" t="str">
        <f>IFERROR(__xludf.DUMMYFUNCTION("""COMPUTED_VALUE"""),"")</f>
        <v/>
      </c>
    </row>
    <row r="225">
      <c r="A225" s="3" t="s">
        <v>14</v>
      </c>
      <c r="B225" s="3" t="s">
        <v>669</v>
      </c>
      <c r="D225" s="3" t="str">
        <f>IFERROR(__xludf.DUMMYFUNCTION("""COMPUTED_VALUE"""),"")</f>
        <v/>
      </c>
      <c r="E225" s="3" t="str">
        <f>IFERROR(__xludf.DUMMYFUNCTION("""COMPUTED_VALUE"""),"http")</f>
        <v>http</v>
      </c>
    </row>
    <row r="226">
      <c r="A226" s="3" t="s">
        <v>14</v>
      </c>
      <c r="B226" s="3" t="s">
        <v>617</v>
      </c>
      <c r="D226" s="3" t="str">
        <f>IFERROR(__xludf.DUMMYFUNCTION("""COMPUTED_VALUE"""),"")</f>
        <v/>
      </c>
      <c r="E226" s="3" t="str">
        <f>IFERROR(__xludf.DUMMYFUNCTION("""COMPUTED_VALUE"""),"afprog")</f>
        <v>afprog</v>
      </c>
    </row>
    <row r="227">
      <c r="A227" s="3" t="s">
        <v>14</v>
      </c>
      <c r="B227" s="3" t="s">
        <v>617</v>
      </c>
      <c r="D227" s="3" t="str">
        <f>IFERROR(__xludf.DUMMYFUNCTION("""COMPUTED_VALUE"""),"")</f>
        <v/>
      </c>
      <c r="E227" s="3" t="str">
        <f>IFERROR(__xludf.DUMMYFUNCTION("""COMPUTED_VALUE"""),"afprog")</f>
        <v>afprog</v>
      </c>
    </row>
    <row r="228">
      <c r="A228" s="3" t="s">
        <v>14</v>
      </c>
      <c r="B228" s="3" t="s">
        <v>617</v>
      </c>
      <c r="D228" s="3" t="str">
        <f>IFERROR(__xludf.DUMMYFUNCTION("""COMPUTED_VALUE"""),"")</f>
        <v/>
      </c>
      <c r="E228" s="3" t="str">
        <f>IFERROR(__xludf.DUMMYFUNCTION("""COMPUTED_VALUE"""),"afprog")</f>
        <v>afprog</v>
      </c>
    </row>
    <row r="229">
      <c r="A229" s="3" t="s">
        <v>14</v>
      </c>
      <c r="B229" s="3" t="s">
        <v>617</v>
      </c>
      <c r="D229" s="3" t="str">
        <f>IFERROR(__xludf.DUMMYFUNCTION("""COMPUTED_VALUE"""),"")</f>
        <v/>
      </c>
      <c r="E229" s="3" t="str">
        <f>IFERROR(__xludf.DUMMYFUNCTION("""COMPUTED_VALUE"""),"afprog")</f>
        <v>afprog</v>
      </c>
    </row>
    <row r="230">
      <c r="A230" s="3" t="s">
        <v>14</v>
      </c>
      <c r="B230" s="3" t="s">
        <v>617</v>
      </c>
      <c r="D230" s="3" t="str">
        <f>IFERROR(__xludf.DUMMYFUNCTION("""COMPUTED_VALUE"""),"")</f>
        <v/>
      </c>
      <c r="E230" s="3" t="str">
        <f>IFERROR(__xludf.DUMMYFUNCTION("""COMPUTED_VALUE"""),"afprog")</f>
        <v>afprog</v>
      </c>
    </row>
    <row r="231">
      <c r="A231" s="3" t="s">
        <v>14</v>
      </c>
      <c r="B231" s="3" t="s">
        <v>685</v>
      </c>
      <c r="D231" s="3" t="str">
        <f>IFERROR(__xludf.DUMMYFUNCTION("""COMPUTED_VALUE"""),"filterx")</f>
        <v>filterx</v>
      </c>
      <c r="E231" s="3" t="str">
        <f>IFERROR(__xludf.DUMMYFUNCTION("""COMPUTED_VALUE"""),"")</f>
        <v/>
      </c>
    </row>
    <row r="232">
      <c r="A232" s="3" t="s">
        <v>14</v>
      </c>
      <c r="B232" s="3" t="s">
        <v>669</v>
      </c>
      <c r="D232" s="3" t="str">
        <f>IFERROR(__xludf.DUMMYFUNCTION("""COMPUTED_VALUE"""),"")</f>
        <v/>
      </c>
      <c r="E232" s="3" t="str">
        <f>IFERROR(__xludf.DUMMYFUNCTION("""COMPUTED_VALUE"""),"http")</f>
        <v>http</v>
      </c>
    </row>
    <row r="233">
      <c r="A233" s="3" t="s">
        <v>14</v>
      </c>
      <c r="B233" s="3" t="s">
        <v>669</v>
      </c>
      <c r="D233" s="3" t="str">
        <f>IFERROR(__xludf.DUMMYFUNCTION("""COMPUTED_VALUE"""),"")</f>
        <v/>
      </c>
      <c r="E233" s="3" t="str">
        <f>IFERROR(__xludf.DUMMYFUNCTION("""COMPUTED_VALUE"""),"http")</f>
        <v>http</v>
      </c>
    </row>
    <row r="234">
      <c r="A234" s="3" t="s">
        <v>14</v>
      </c>
      <c r="B234" s="3" t="s">
        <v>669</v>
      </c>
      <c r="D234" s="3" t="str">
        <f>IFERROR(__xludf.DUMMYFUNCTION("""COMPUTED_VALUE"""),"")</f>
        <v/>
      </c>
      <c r="E234" s="3" t="str">
        <f>IFERROR(__xludf.DUMMYFUNCTION("""COMPUTED_VALUE"""),"http")</f>
        <v>http</v>
      </c>
    </row>
    <row r="235">
      <c r="A235" s="3" t="s">
        <v>14</v>
      </c>
      <c r="B235" s="3" t="s">
        <v>669</v>
      </c>
      <c r="D235" s="3" t="str">
        <f>IFERROR(__xludf.DUMMYFUNCTION("""COMPUTED_VALUE"""),"")</f>
        <v/>
      </c>
      <c r="E235" s="3" t="str">
        <f>IFERROR(__xludf.DUMMYFUNCTION("""COMPUTED_VALUE"""),"http")</f>
        <v>http</v>
      </c>
    </row>
    <row r="236">
      <c r="A236" s="3" t="s">
        <v>14</v>
      </c>
      <c r="B236" s="3" t="s">
        <v>669</v>
      </c>
      <c r="D236" s="3" t="str">
        <f>IFERROR(__xludf.DUMMYFUNCTION("""COMPUTED_VALUE"""),"")</f>
        <v/>
      </c>
      <c r="E236" s="3" t="str">
        <f>IFERROR(__xludf.DUMMYFUNCTION("""COMPUTED_VALUE"""),"http")</f>
        <v>http</v>
      </c>
    </row>
    <row r="237">
      <c r="A237" s="3" t="s">
        <v>14</v>
      </c>
      <c r="B237" s="3" t="s">
        <v>685</v>
      </c>
      <c r="D237" s="3" t="str">
        <f>IFERROR(__xludf.DUMMYFUNCTION("""COMPUTED_VALUE"""),"filterx")</f>
        <v>filterx</v>
      </c>
      <c r="E237" s="3" t="str">
        <f>IFERROR(__xludf.DUMMYFUNCTION("""COMPUTED_VALUE"""),"")</f>
        <v/>
      </c>
    </row>
    <row r="238">
      <c r="A238" s="3" t="s">
        <v>14</v>
      </c>
      <c r="B238" s="3" t="s">
        <v>685</v>
      </c>
      <c r="D238" s="3" t="str">
        <f>IFERROR(__xludf.DUMMYFUNCTION("""COMPUTED_VALUE"""),"filterx")</f>
        <v>filterx</v>
      </c>
      <c r="E238" s="3" t="str">
        <f>IFERROR(__xludf.DUMMYFUNCTION("""COMPUTED_VALUE"""),"")</f>
        <v/>
      </c>
    </row>
    <row r="239">
      <c r="A239" s="3" t="s">
        <v>14</v>
      </c>
      <c r="B239" s="3" t="s">
        <v>685</v>
      </c>
      <c r="D239" s="3" t="str">
        <f>IFERROR(__xludf.DUMMYFUNCTION("""COMPUTED_VALUE"""),"filterx")</f>
        <v>filterx</v>
      </c>
      <c r="E239" s="3" t="str">
        <f>IFERROR(__xludf.DUMMYFUNCTION("""COMPUTED_VALUE"""),"")</f>
        <v/>
      </c>
    </row>
    <row r="240">
      <c r="A240" s="3" t="s">
        <v>14</v>
      </c>
      <c r="B240" s="3" t="s">
        <v>685</v>
      </c>
      <c r="D240" s="3" t="str">
        <f>IFERROR(__xludf.DUMMYFUNCTION("""COMPUTED_VALUE"""),"filterx")</f>
        <v>filterx</v>
      </c>
      <c r="E240" s="3" t="str">
        <f>IFERROR(__xludf.DUMMYFUNCTION("""COMPUTED_VALUE"""),"")</f>
        <v/>
      </c>
    </row>
    <row r="241">
      <c r="A241" s="3" t="s">
        <v>14</v>
      </c>
      <c r="B241" s="3" t="s">
        <v>685</v>
      </c>
      <c r="D241" s="3" t="str">
        <f>IFERROR(__xludf.DUMMYFUNCTION("""COMPUTED_VALUE"""),"filterx")</f>
        <v>filterx</v>
      </c>
      <c r="E241" s="3" t="str">
        <f>IFERROR(__xludf.DUMMYFUNCTION("""COMPUTED_VALUE"""),"")</f>
        <v/>
      </c>
    </row>
    <row r="242">
      <c r="A242" s="3" t="s">
        <v>14</v>
      </c>
      <c r="B242" s="3" t="s">
        <v>713</v>
      </c>
      <c r="D242" s="3" t="str">
        <f>IFERROR(__xludf.DUMMYFUNCTION("""COMPUTED_VALUE"""),"rewrite")</f>
        <v>rewrite</v>
      </c>
      <c r="E242" s="3" t="str">
        <f>IFERROR(__xludf.DUMMYFUNCTION("""COMPUTED_VALUE"""),"")</f>
        <v/>
      </c>
    </row>
    <row r="243">
      <c r="A243" s="3" t="s">
        <v>14</v>
      </c>
      <c r="B243" s="3" t="s">
        <v>717</v>
      </c>
      <c r="D243" s="3" t="str">
        <f>IFERROR(__xludf.DUMMYFUNCTION("""COMPUTED_VALUE"""),"")</f>
        <v/>
      </c>
      <c r="E243" s="3" t="str">
        <f>IFERROR(__xludf.DUMMYFUNCTION("""COMPUTED_VALUE"""),"affile")</f>
        <v>affile</v>
      </c>
    </row>
    <row r="244">
      <c r="A244" s="3" t="s">
        <v>14</v>
      </c>
      <c r="B244" s="3" t="s">
        <v>721</v>
      </c>
      <c r="D244" s="3" t="str">
        <f>IFERROR(__xludf.DUMMYFUNCTION("""COMPUTED_VALUE"""),"cfg-grammar.c")</f>
        <v>cfg-grammar.c</v>
      </c>
      <c r="E244" s="3" t="str">
        <f>IFERROR(__xludf.DUMMYFUNCTION("""COMPUTED_VALUE"""),"")</f>
        <v/>
      </c>
    </row>
    <row r="245">
      <c r="A245" s="3" t="s">
        <v>14</v>
      </c>
      <c r="B245" s="3" t="s">
        <v>713</v>
      </c>
      <c r="D245" s="3" t="str">
        <f>IFERROR(__xludf.DUMMYFUNCTION("""COMPUTED_VALUE"""),"rewrite")</f>
        <v>rewrite</v>
      </c>
      <c r="E245" s="3" t="str">
        <f>IFERROR(__xludf.DUMMYFUNCTION("""COMPUTED_VALUE"""),"")</f>
        <v/>
      </c>
    </row>
    <row r="246">
      <c r="A246" s="3" t="s">
        <v>14</v>
      </c>
      <c r="B246" s="3" t="s">
        <v>713</v>
      </c>
      <c r="D246" s="3" t="str">
        <f>IFERROR(__xludf.DUMMYFUNCTION("""COMPUTED_VALUE"""),"rewrite")</f>
        <v>rewrite</v>
      </c>
      <c r="E246" s="3" t="str">
        <f>IFERROR(__xludf.DUMMYFUNCTION("""COMPUTED_VALUE"""),"")</f>
        <v/>
      </c>
    </row>
    <row r="247">
      <c r="A247" s="3" t="s">
        <v>14</v>
      </c>
      <c r="B247" s="3" t="s">
        <v>713</v>
      </c>
      <c r="D247" s="3" t="str">
        <f>IFERROR(__xludf.DUMMYFUNCTION("""COMPUTED_VALUE"""),"rewrite")</f>
        <v>rewrite</v>
      </c>
      <c r="E247" s="3" t="str">
        <f>IFERROR(__xludf.DUMMYFUNCTION("""COMPUTED_VALUE"""),"")</f>
        <v/>
      </c>
    </row>
    <row r="248">
      <c r="A248" s="3" t="s">
        <v>14</v>
      </c>
      <c r="B248" s="3" t="s">
        <v>713</v>
      </c>
      <c r="D248" s="3" t="str">
        <f>IFERROR(__xludf.DUMMYFUNCTION("""COMPUTED_VALUE"""),"rewrite")</f>
        <v>rewrite</v>
      </c>
      <c r="E248" s="3" t="str">
        <f>IFERROR(__xludf.DUMMYFUNCTION("""COMPUTED_VALUE"""),"")</f>
        <v/>
      </c>
    </row>
    <row r="249">
      <c r="A249" s="3" t="s">
        <v>14</v>
      </c>
      <c r="B249" s="3" t="s">
        <v>713</v>
      </c>
      <c r="D249" s="3" t="str">
        <f>IFERROR(__xludf.DUMMYFUNCTION("""COMPUTED_VALUE"""),"rewrite")</f>
        <v>rewrite</v>
      </c>
      <c r="E249" s="3" t="str">
        <f>IFERROR(__xludf.DUMMYFUNCTION("""COMPUTED_VALUE"""),"")</f>
        <v/>
      </c>
    </row>
    <row r="250">
      <c r="A250" s="3" t="s">
        <v>14</v>
      </c>
      <c r="B250" s="3" t="s">
        <v>717</v>
      </c>
      <c r="D250" s="3" t="str">
        <f>IFERROR(__xludf.DUMMYFUNCTION("""COMPUTED_VALUE"""),"")</f>
        <v/>
      </c>
      <c r="E250" s="3" t="str">
        <f>IFERROR(__xludf.DUMMYFUNCTION("""COMPUTED_VALUE"""),"affile")</f>
        <v>affile</v>
      </c>
    </row>
    <row r="251">
      <c r="A251" s="3" t="s">
        <v>14</v>
      </c>
      <c r="B251" s="3" t="s">
        <v>717</v>
      </c>
      <c r="D251" s="3" t="str">
        <f>IFERROR(__xludf.DUMMYFUNCTION("""COMPUTED_VALUE"""),"")</f>
        <v/>
      </c>
      <c r="E251" s="3" t="str">
        <f>IFERROR(__xludf.DUMMYFUNCTION("""COMPUTED_VALUE"""),"affile")</f>
        <v>affile</v>
      </c>
    </row>
    <row r="252">
      <c r="A252" s="3" t="s">
        <v>14</v>
      </c>
      <c r="B252" s="3" t="s">
        <v>717</v>
      </c>
      <c r="D252" s="3" t="str">
        <f>IFERROR(__xludf.DUMMYFUNCTION("""COMPUTED_VALUE"""),"")</f>
        <v/>
      </c>
      <c r="E252" s="3" t="str">
        <f>IFERROR(__xludf.DUMMYFUNCTION("""COMPUTED_VALUE"""),"affile")</f>
        <v>affile</v>
      </c>
    </row>
    <row r="253">
      <c r="A253" s="3" t="s">
        <v>14</v>
      </c>
      <c r="B253" s="3" t="s">
        <v>717</v>
      </c>
      <c r="D253" s="3" t="str">
        <f>IFERROR(__xludf.DUMMYFUNCTION("""COMPUTED_VALUE"""),"")</f>
        <v/>
      </c>
      <c r="E253" s="3" t="str">
        <f>IFERROR(__xludf.DUMMYFUNCTION("""COMPUTED_VALUE"""),"affile")</f>
        <v>affile</v>
      </c>
    </row>
    <row r="254">
      <c r="A254" s="3" t="s">
        <v>14</v>
      </c>
      <c r="B254" s="3" t="s">
        <v>717</v>
      </c>
      <c r="D254" s="3" t="str">
        <f>IFERROR(__xludf.DUMMYFUNCTION("""COMPUTED_VALUE"""),"")</f>
        <v/>
      </c>
      <c r="E254" s="3" t="str">
        <f>IFERROR(__xludf.DUMMYFUNCTION("""COMPUTED_VALUE"""),"affile")</f>
        <v>affile</v>
      </c>
    </row>
    <row r="255">
      <c r="A255" s="3" t="s">
        <v>14</v>
      </c>
      <c r="B255" s="3" t="s">
        <v>721</v>
      </c>
      <c r="D255" s="3" t="str">
        <f>IFERROR(__xludf.DUMMYFUNCTION("""COMPUTED_VALUE"""),"cfg-grammar.c")</f>
        <v>cfg-grammar.c</v>
      </c>
      <c r="E255" s="3" t="str">
        <f>IFERROR(__xludf.DUMMYFUNCTION("""COMPUTED_VALUE"""),"")</f>
        <v/>
      </c>
    </row>
    <row r="256">
      <c r="A256" s="3" t="s">
        <v>14</v>
      </c>
      <c r="B256" s="3" t="s">
        <v>721</v>
      </c>
      <c r="D256" s="3" t="str">
        <f>IFERROR(__xludf.DUMMYFUNCTION("""COMPUTED_VALUE"""),"cfg-grammar.c")</f>
        <v>cfg-grammar.c</v>
      </c>
      <c r="E256" s="3" t="str">
        <f>IFERROR(__xludf.DUMMYFUNCTION("""COMPUTED_VALUE"""),"")</f>
        <v/>
      </c>
    </row>
    <row r="257">
      <c r="A257" s="3" t="s">
        <v>14</v>
      </c>
      <c r="B257" s="3" t="s">
        <v>721</v>
      </c>
      <c r="D257" s="3" t="str">
        <f>IFERROR(__xludf.DUMMYFUNCTION("""COMPUTED_VALUE"""),"cfg-grammar.c")</f>
        <v>cfg-grammar.c</v>
      </c>
      <c r="E257" s="3" t="str">
        <f>IFERROR(__xludf.DUMMYFUNCTION("""COMPUTED_VALUE"""),"")</f>
        <v/>
      </c>
    </row>
    <row r="258">
      <c r="A258" s="3" t="s">
        <v>14</v>
      </c>
      <c r="B258" s="3" t="s">
        <v>721</v>
      </c>
      <c r="D258" s="3" t="str">
        <f>IFERROR(__xludf.DUMMYFUNCTION("""COMPUTED_VALUE"""),"cfg-grammar.c")</f>
        <v>cfg-grammar.c</v>
      </c>
      <c r="E258" s="3" t="str">
        <f>IFERROR(__xludf.DUMMYFUNCTION("""COMPUTED_VALUE"""),"")</f>
        <v/>
      </c>
    </row>
    <row r="259">
      <c r="A259" s="3" t="s">
        <v>14</v>
      </c>
      <c r="B259" s="3" t="s">
        <v>721</v>
      </c>
      <c r="D259" s="3" t="str">
        <f>IFERROR(__xludf.DUMMYFUNCTION("""COMPUTED_VALUE"""),"cfg-grammar.c")</f>
        <v>cfg-grammar.c</v>
      </c>
      <c r="E259" s="3" t="str">
        <f>IFERROR(__xludf.DUMMYFUNCTION("""COMPUTED_VALUE"""),"")</f>
        <v/>
      </c>
    </row>
    <row r="260">
      <c r="A260" s="3" t="s">
        <v>14</v>
      </c>
      <c r="B260" s="3" t="s">
        <v>761</v>
      </c>
      <c r="D260" s="3" t="str">
        <f>IFERROR(__xludf.DUMMYFUNCTION("""COMPUTED_VALUE"""),"")</f>
        <v/>
      </c>
      <c r="E260" s="3" t="str">
        <f>IFERROR(__xludf.DUMMYFUNCTION("""COMPUTED_VALUE"""),"afsocket")</f>
        <v>afsocket</v>
      </c>
    </row>
    <row r="261">
      <c r="A261" s="3" t="s">
        <v>14</v>
      </c>
      <c r="B261" s="3" t="s">
        <v>761</v>
      </c>
      <c r="D261" s="3" t="str">
        <f>IFERROR(__xludf.DUMMYFUNCTION("""COMPUTED_VALUE"""),"")</f>
        <v/>
      </c>
      <c r="E261" s="3" t="str">
        <f>IFERROR(__xludf.DUMMYFUNCTION("""COMPUTED_VALUE"""),"afsocket")</f>
        <v>afsocket</v>
      </c>
    </row>
    <row r="262">
      <c r="A262" s="3" t="s">
        <v>14</v>
      </c>
      <c r="B262" s="3" t="s">
        <v>761</v>
      </c>
      <c r="D262" s="3" t="str">
        <f>IFERROR(__xludf.DUMMYFUNCTION("""COMPUTED_VALUE"""),"")</f>
        <v/>
      </c>
      <c r="E262" s="3" t="str">
        <f>IFERROR(__xludf.DUMMYFUNCTION("""COMPUTED_VALUE"""),"afsocket")</f>
        <v>afsocket</v>
      </c>
    </row>
    <row r="263">
      <c r="A263" s="3" t="s">
        <v>14</v>
      </c>
      <c r="B263" s="3" t="s">
        <v>761</v>
      </c>
      <c r="D263" s="3" t="str">
        <f>IFERROR(__xludf.DUMMYFUNCTION("""COMPUTED_VALUE"""),"")</f>
        <v/>
      </c>
      <c r="E263" s="3" t="str">
        <f>IFERROR(__xludf.DUMMYFUNCTION("""COMPUTED_VALUE"""),"afsocket")</f>
        <v>afsocket</v>
      </c>
    </row>
    <row r="264">
      <c r="A264" s="3" t="s">
        <v>14</v>
      </c>
      <c r="B264" s="3" t="s">
        <v>761</v>
      </c>
      <c r="D264" s="3" t="str">
        <f>IFERROR(__xludf.DUMMYFUNCTION("""COMPUTED_VALUE"""),"")</f>
        <v/>
      </c>
      <c r="E264" s="3" t="str">
        <f>IFERROR(__xludf.DUMMYFUNCTION("""COMPUTED_VALUE"""),"afsocket")</f>
        <v>afsocket</v>
      </c>
    </row>
    <row r="265">
      <c r="A265" s="3" t="s">
        <v>14</v>
      </c>
      <c r="B265" s="3" t="s">
        <v>761</v>
      </c>
      <c r="D265" s="3" t="str">
        <f>IFERROR(__xludf.DUMMYFUNCTION("""COMPUTED_VALUE"""),"")</f>
        <v/>
      </c>
      <c r="E265" s="3" t="str">
        <f>IFERROR(__xludf.DUMMYFUNCTION("""COMPUTED_VALUE"""),"afsocket")</f>
        <v>afsocket</v>
      </c>
    </row>
    <row r="266">
      <c r="A266" s="3" t="s">
        <v>777</v>
      </c>
      <c r="B266" s="4" t="s">
        <v>780</v>
      </c>
      <c r="D266" s="3" t="str">
        <f>IFERROR(__xludf.DUMMYFUNCTION("""COMPUTED_VALUE"""),"")</f>
        <v/>
      </c>
      <c r="E266" s="3" t="str">
        <f>IFERROR(__xludf.DUMMYFUNCTION("""COMPUTED_VALUE"""),"cef")</f>
        <v>cef</v>
      </c>
    </row>
    <row r="267">
      <c r="A267" s="3" t="s">
        <v>777</v>
      </c>
      <c r="B267" s="4" t="s">
        <v>788</v>
      </c>
      <c r="D267" s="3" t="str">
        <f>IFERROR(__xludf.DUMMYFUNCTION("""COMPUTED_VALUE"""),"")</f>
        <v/>
      </c>
      <c r="E267" s="3" t="str">
        <f>IFERROR(__xludf.DUMMYFUNCTION("""COMPUTED_VALUE"""),"kvformat")</f>
        <v>kvformat</v>
      </c>
    </row>
    <row r="268">
      <c r="A268" s="3" t="s">
        <v>777</v>
      </c>
      <c r="B268" s="4" t="s">
        <v>794</v>
      </c>
      <c r="D268" s="3" t="str">
        <f>IFERROR(__xludf.DUMMYFUNCTION("""COMPUTED_VALUE"""),"")</f>
        <v/>
      </c>
      <c r="E268" s="3" t="str">
        <f>IFERROR(__xludf.DUMMYFUNCTION("""COMPUTED_VALUE"""),"examples")</f>
        <v>examples</v>
      </c>
    </row>
    <row r="269">
      <c r="A269" s="3" t="s">
        <v>777</v>
      </c>
      <c r="B269" s="4" t="s">
        <v>800</v>
      </c>
      <c r="D269" s="3" t="str">
        <f>IFERROR(__xludf.DUMMYFUNCTION("""COMPUTED_VALUE"""),"")</f>
        <v/>
      </c>
      <c r="E269" s="3" t="str">
        <f>IFERROR(__xludf.DUMMYFUNCTION("""COMPUTED_VALUE"""),"examples")</f>
        <v>examples</v>
      </c>
    </row>
    <row r="270">
      <c r="A270" s="3" t="s">
        <v>777</v>
      </c>
      <c r="B270" s="4" t="s">
        <v>806</v>
      </c>
      <c r="D270" s="3" t="str">
        <f>IFERROR(__xludf.DUMMYFUNCTION("""COMPUTED_VALUE"""),"filter")</f>
        <v>filter</v>
      </c>
      <c r="E270" s="3" t="str">
        <f>IFERROR(__xludf.DUMMYFUNCTION("""COMPUTED_VALUE"""),"")</f>
        <v/>
      </c>
    </row>
    <row r="271">
      <c r="A271" s="3" t="s">
        <v>777</v>
      </c>
      <c r="B271" s="4" t="s">
        <v>813</v>
      </c>
      <c r="D271" s="3" t="str">
        <f>IFERROR(__xludf.DUMMYFUNCTION("""COMPUTED_VALUE"""),"ack-tracker")</f>
        <v>ack-tracker</v>
      </c>
      <c r="E271" s="3" t="str">
        <f>IFERROR(__xludf.DUMMYFUNCTION("""COMPUTED_VALUE"""),"")</f>
        <v/>
      </c>
    </row>
    <row r="272">
      <c r="A272" s="3" t="s">
        <v>777</v>
      </c>
      <c r="B272" s="4" t="s">
        <v>820</v>
      </c>
      <c r="D272" s="3" t="str">
        <f>IFERROR(__xludf.DUMMYFUNCTION("""COMPUTED_VALUE"""),"filterx")</f>
        <v>filterx</v>
      </c>
      <c r="E272" s="3" t="str">
        <f>IFERROR(__xludf.DUMMYFUNCTION("""COMPUTED_VALUE"""),"")</f>
        <v/>
      </c>
    </row>
    <row r="273">
      <c r="A273" s="3" t="s">
        <v>777</v>
      </c>
      <c r="B273" s="4" t="s">
        <v>827</v>
      </c>
      <c r="D273" s="3" t="str">
        <f>IFERROR(__xludf.DUMMYFUNCTION("""COMPUTED_VALUE"""),"filterx")</f>
        <v>filterx</v>
      </c>
      <c r="E273" s="3" t="str">
        <f>IFERROR(__xludf.DUMMYFUNCTION("""COMPUTED_VALUE"""),"")</f>
        <v/>
      </c>
    </row>
    <row r="274">
      <c r="A274" s="3" t="s">
        <v>777</v>
      </c>
      <c r="B274" s="4" t="s">
        <v>834</v>
      </c>
      <c r="D274" s="3" t="str">
        <f>IFERROR(__xludf.DUMMYFUNCTION("""COMPUTED_VALUE"""),"")</f>
        <v/>
      </c>
      <c r="E274" s="3" t="str">
        <f>IFERROR(__xludf.DUMMYFUNCTION("""COMPUTED_VALUE"""),"json")</f>
        <v>json</v>
      </c>
    </row>
    <row r="275">
      <c r="A275" s="3" t="s">
        <v>777</v>
      </c>
      <c r="B275" s="4" t="s">
        <v>841</v>
      </c>
      <c r="D275" s="3" t="str">
        <f>IFERROR(__xludf.DUMMYFUNCTION("""COMPUTED_VALUE"""),"eventlog")</f>
        <v>eventlog</v>
      </c>
      <c r="E275" s="3" t="str">
        <f>IFERROR(__xludf.DUMMYFUNCTION("""COMPUTED_VALUE"""),"")</f>
        <v/>
      </c>
    </row>
    <row r="276">
      <c r="A276" s="3" t="s">
        <v>777</v>
      </c>
      <c r="B276" s="4" t="s">
        <v>848</v>
      </c>
      <c r="D276" s="3" t="str">
        <f>IFERROR(__xludf.DUMMYFUNCTION("""COMPUTED_VALUE"""),"transport")</f>
        <v>transport</v>
      </c>
      <c r="E276" s="3" t="str">
        <f>IFERROR(__xludf.DUMMYFUNCTION("""COMPUTED_VALUE"""),"")</f>
        <v/>
      </c>
    </row>
    <row r="277">
      <c r="A277" s="3" t="s">
        <v>777</v>
      </c>
      <c r="B277" s="4" t="s">
        <v>855</v>
      </c>
      <c r="D277" s="3" t="str">
        <f>IFERROR(__xludf.DUMMYFUNCTION("""COMPUTED_VALUE"""),"")</f>
        <v/>
      </c>
      <c r="E277" s="3" t="str">
        <f>IFERROR(__xludf.DUMMYFUNCTION("""COMPUTED_VALUE"""),"add-contextual-data")</f>
        <v>add-contextual-data</v>
      </c>
    </row>
    <row r="278">
      <c r="A278" s="3" t="s">
        <v>777</v>
      </c>
      <c r="B278" s="4" t="s">
        <v>862</v>
      </c>
      <c r="D278" s="3" t="str">
        <f>IFERROR(__xludf.DUMMYFUNCTION("""COMPUTED_VALUE"""),"value-pairs")</f>
        <v>value-pairs</v>
      </c>
      <c r="E278" s="3" t="str">
        <f>IFERROR(__xludf.DUMMYFUNCTION("""COMPUTED_VALUE"""),"")</f>
        <v/>
      </c>
    </row>
    <row r="279">
      <c r="A279" s="3" t="s">
        <v>777</v>
      </c>
      <c r="B279" s="4" t="s">
        <v>869</v>
      </c>
      <c r="D279" s="3" t="str">
        <f>IFERROR(__xludf.DUMMYFUNCTION("""COMPUTED_VALUE"""),"filterx")</f>
        <v>filterx</v>
      </c>
      <c r="E279" s="3" t="str">
        <f>IFERROR(__xludf.DUMMYFUNCTION("""COMPUTED_VALUE"""),"")</f>
        <v/>
      </c>
    </row>
    <row r="280">
      <c r="A280" s="3" t="s">
        <v>777</v>
      </c>
      <c r="B280" s="4" t="s">
        <v>876</v>
      </c>
      <c r="D280" s="3" t="str">
        <f>IFERROR(__xludf.DUMMYFUNCTION("""COMPUTED_VALUE"""),"transport")</f>
        <v>transport</v>
      </c>
      <c r="E280" s="3" t="str">
        <f>IFERROR(__xludf.DUMMYFUNCTION("""COMPUTED_VALUE"""),"")</f>
        <v/>
      </c>
    </row>
    <row r="281">
      <c r="A281" s="3" t="s">
        <v>777</v>
      </c>
      <c r="B281" s="4" t="s">
        <v>883</v>
      </c>
      <c r="D281" s="3" t="str">
        <f>IFERROR(__xludf.DUMMYFUNCTION("""COMPUTED_VALUE"""),"")</f>
        <v/>
      </c>
      <c r="E281" s="3" t="str">
        <f>IFERROR(__xludf.DUMMYFUNCTION("""COMPUTED_VALUE"""),"afsocket")</f>
        <v>afsocket</v>
      </c>
    </row>
    <row r="282">
      <c r="A282" s="3" t="s">
        <v>777</v>
      </c>
      <c r="B282" s="4" t="s">
        <v>890</v>
      </c>
      <c r="D282" s="3" t="str">
        <f>IFERROR(__xludf.DUMMYFUNCTION("""COMPUTED_VALUE"""),"control")</f>
        <v>control</v>
      </c>
      <c r="E282" s="3" t="str">
        <f>IFERROR(__xludf.DUMMYFUNCTION("""COMPUTED_VALUE"""),"")</f>
        <v/>
      </c>
    </row>
    <row r="283">
      <c r="A283" s="3" t="s">
        <v>777</v>
      </c>
      <c r="B283" s="4" t="s">
        <v>862</v>
      </c>
      <c r="D283" s="3" t="str">
        <f>IFERROR(__xludf.DUMMYFUNCTION("""COMPUTED_VALUE"""),"value-pairs")</f>
        <v>value-pairs</v>
      </c>
      <c r="E283" s="3" t="str">
        <f>IFERROR(__xludf.DUMMYFUNCTION("""COMPUTED_VALUE"""),"")</f>
        <v/>
      </c>
    </row>
    <row r="284">
      <c r="A284" s="3" t="s">
        <v>777</v>
      </c>
      <c r="B284" s="4" t="s">
        <v>902</v>
      </c>
      <c r="D284" s="3" t="str">
        <f>IFERROR(__xludf.DUMMYFUNCTION("""COMPUTED_VALUE"""),"")</f>
        <v/>
      </c>
      <c r="E284" s="3" t="str">
        <f>IFERROR(__xludf.DUMMYFUNCTION("""COMPUTED_VALUE"""),"azure-auth-header")</f>
        <v>azure-auth-header</v>
      </c>
    </row>
    <row r="285">
      <c r="A285" s="3" t="s">
        <v>777</v>
      </c>
      <c r="B285" s="4" t="s">
        <v>827</v>
      </c>
      <c r="D285" s="3" t="str">
        <f>IFERROR(__xludf.DUMMYFUNCTION("""COMPUTED_VALUE"""),"filterx")</f>
        <v>filterx</v>
      </c>
      <c r="E285" s="3" t="str">
        <f>IFERROR(__xludf.DUMMYFUNCTION("""COMPUTED_VALUE"""),"")</f>
        <v/>
      </c>
    </row>
    <row r="286">
      <c r="A286" s="3" t="s">
        <v>777</v>
      </c>
      <c r="B286" s="4" t="s">
        <v>914</v>
      </c>
      <c r="D286" s="3" t="str">
        <f>IFERROR(__xludf.DUMMYFUNCTION("""COMPUTED_VALUE"""),"")</f>
        <v/>
      </c>
      <c r="E286" s="3" t="str">
        <f>IFERROR(__xludf.DUMMYFUNCTION("""COMPUTED_VALUE"""),"csvparser")</f>
        <v>csvparser</v>
      </c>
    </row>
    <row r="287">
      <c r="A287" s="3" t="s">
        <v>777</v>
      </c>
      <c r="B287" s="4" t="s">
        <v>921</v>
      </c>
      <c r="D287" s="3" t="str">
        <f>IFERROR(__xludf.DUMMYFUNCTION("""COMPUTED_VALUE"""),"logmsg")</f>
        <v>logmsg</v>
      </c>
      <c r="E287" s="3" t="str">
        <f>IFERROR(__xludf.DUMMYFUNCTION("""COMPUTED_VALUE"""),"")</f>
        <v/>
      </c>
    </row>
    <row r="288">
      <c r="A288" s="3" t="s">
        <v>777</v>
      </c>
      <c r="B288" s="4" t="s">
        <v>928</v>
      </c>
      <c r="D288" s="3" t="str">
        <f>IFERROR(__xludf.DUMMYFUNCTION("""COMPUTED_VALUE"""),"filterx")</f>
        <v>filterx</v>
      </c>
      <c r="E288" s="3" t="str">
        <f>IFERROR(__xludf.DUMMYFUNCTION("""COMPUTED_VALUE"""),"")</f>
        <v/>
      </c>
    </row>
    <row r="289">
      <c r="A289" s="3" t="s">
        <v>777</v>
      </c>
      <c r="B289" s="4" t="s">
        <v>862</v>
      </c>
      <c r="D289" s="3" t="str">
        <f>IFERROR(__xludf.DUMMYFUNCTION("""COMPUTED_VALUE"""),"value-pairs")</f>
        <v>value-pairs</v>
      </c>
      <c r="E289" s="3" t="str">
        <f>IFERROR(__xludf.DUMMYFUNCTION("""COMPUTED_VALUE"""),"")</f>
        <v/>
      </c>
    </row>
    <row r="290">
      <c r="A290" s="3" t="s">
        <v>777</v>
      </c>
      <c r="B290" s="4" t="s">
        <v>820</v>
      </c>
      <c r="D290" s="3" t="str">
        <f>IFERROR(__xludf.DUMMYFUNCTION("""COMPUTED_VALUE"""),"filterx")</f>
        <v>filterx</v>
      </c>
      <c r="E290" s="3" t="str">
        <f>IFERROR(__xludf.DUMMYFUNCTION("""COMPUTED_VALUE"""),"")</f>
        <v/>
      </c>
    </row>
    <row r="291">
      <c r="A291" s="3" t="s">
        <v>777</v>
      </c>
      <c r="B291" s="4" t="s">
        <v>820</v>
      </c>
      <c r="D291" s="3" t="str">
        <f>IFERROR(__xludf.DUMMYFUNCTION("""COMPUTED_VALUE"""),"filterx")</f>
        <v>filterx</v>
      </c>
      <c r="E291" s="3" t="str">
        <f>IFERROR(__xludf.DUMMYFUNCTION("""COMPUTED_VALUE"""),"")</f>
        <v/>
      </c>
    </row>
    <row r="292">
      <c r="A292" s="3" t="s">
        <v>777</v>
      </c>
      <c r="B292" s="4" t="s">
        <v>862</v>
      </c>
      <c r="D292" s="3" t="str">
        <f>IFERROR(__xludf.DUMMYFUNCTION("""COMPUTED_VALUE"""),"value-pairs")</f>
        <v>value-pairs</v>
      </c>
      <c r="E292" s="3" t="str">
        <f>IFERROR(__xludf.DUMMYFUNCTION("""COMPUTED_VALUE"""),"")</f>
        <v/>
      </c>
    </row>
    <row r="293">
      <c r="A293" s="3" t="s">
        <v>777</v>
      </c>
      <c r="B293" s="4" t="s">
        <v>958</v>
      </c>
      <c r="D293" s="3" t="str">
        <f>IFERROR(__xludf.DUMMYFUNCTION("""COMPUTED_VALUE"""),"stats")</f>
        <v>stats</v>
      </c>
      <c r="E293" s="3" t="str">
        <f>IFERROR(__xludf.DUMMYFUNCTION("""COMPUTED_VALUE"""),"")</f>
        <v/>
      </c>
    </row>
    <row r="294">
      <c r="A294" s="3" t="s">
        <v>777</v>
      </c>
      <c r="B294" s="4" t="s">
        <v>848</v>
      </c>
      <c r="D294" s="3" t="str">
        <f>IFERROR(__xludf.DUMMYFUNCTION("""COMPUTED_VALUE"""),"transport")</f>
        <v>transport</v>
      </c>
      <c r="E294" s="3" t="str">
        <f>IFERROR(__xludf.DUMMYFUNCTION("""COMPUTED_VALUE"""),"")</f>
        <v/>
      </c>
    </row>
    <row r="295">
      <c r="A295" s="3" t="s">
        <v>777</v>
      </c>
      <c r="B295" s="4" t="s">
        <v>971</v>
      </c>
      <c r="D295" s="3" t="str">
        <f>IFERROR(__xludf.DUMMYFUNCTION("""COMPUTED_VALUE"""),"")</f>
        <v/>
      </c>
      <c r="E295" s="3" t="str">
        <f>IFERROR(__xludf.DUMMYFUNCTION("""COMPUTED_VALUE"""),"diskq")</f>
        <v>diskq</v>
      </c>
    </row>
    <row r="296">
      <c r="A296" s="3" t="s">
        <v>777</v>
      </c>
      <c r="B296" s="4" t="s">
        <v>848</v>
      </c>
      <c r="D296" s="3" t="str">
        <f>IFERROR(__xludf.DUMMYFUNCTION("""COMPUTED_VALUE"""),"transport")</f>
        <v>transport</v>
      </c>
      <c r="E296" s="3" t="str">
        <f>IFERROR(__xludf.DUMMYFUNCTION("""COMPUTED_VALUE"""),"")</f>
        <v/>
      </c>
    </row>
    <row r="297">
      <c r="A297" s="3" t="s">
        <v>777</v>
      </c>
      <c r="B297" s="4" t="s">
        <v>984</v>
      </c>
      <c r="D297" s="3" t="str">
        <f>IFERROR(__xludf.DUMMYFUNCTION("""COMPUTED_VALUE"""),"logmsg")</f>
        <v>logmsg</v>
      </c>
      <c r="E297" s="3" t="str">
        <f>IFERROR(__xludf.DUMMYFUNCTION("""COMPUTED_VALUE"""),"")</f>
        <v/>
      </c>
    </row>
    <row r="298">
      <c r="A298" s="3" t="s">
        <v>777</v>
      </c>
      <c r="B298" s="4" t="s">
        <v>984</v>
      </c>
      <c r="D298" s="3" t="str">
        <f>IFERROR(__xludf.DUMMYFUNCTION("""COMPUTED_VALUE"""),"logmsg")</f>
        <v>logmsg</v>
      </c>
      <c r="E298" s="3" t="str">
        <f>IFERROR(__xludf.DUMMYFUNCTION("""COMPUTED_VALUE"""),"")</f>
        <v/>
      </c>
    </row>
    <row r="299">
      <c r="A299" s="3" t="s">
        <v>777</v>
      </c>
      <c r="B299" s="4" t="s">
        <v>984</v>
      </c>
      <c r="D299" s="3" t="str">
        <f>IFERROR(__xludf.DUMMYFUNCTION("""COMPUTED_VALUE"""),"logmsg")</f>
        <v>logmsg</v>
      </c>
      <c r="E299" s="3" t="str">
        <f>IFERROR(__xludf.DUMMYFUNCTION("""COMPUTED_VALUE"""),"")</f>
        <v/>
      </c>
    </row>
    <row r="300">
      <c r="A300" s="3" t="s">
        <v>777</v>
      </c>
      <c r="B300" s="4" t="s">
        <v>1001</v>
      </c>
      <c r="D300" s="3" t="str">
        <f>IFERROR(__xludf.DUMMYFUNCTION("""COMPUTED_VALUE"""),"value-pairs")</f>
        <v>value-pairs</v>
      </c>
      <c r="E300" s="3" t="str">
        <f>IFERROR(__xludf.DUMMYFUNCTION("""COMPUTED_VALUE"""),"")</f>
        <v/>
      </c>
    </row>
    <row r="301">
      <c r="A301" s="3" t="s">
        <v>777</v>
      </c>
      <c r="B301" s="4" t="s">
        <v>1007</v>
      </c>
      <c r="D301" s="3" t="str">
        <f>IFERROR(__xludf.DUMMYFUNCTION("""COMPUTED_VALUE"""),"logmatcher.c")</f>
        <v>logmatcher.c</v>
      </c>
      <c r="E301" s="3" t="str">
        <f>IFERROR(__xludf.DUMMYFUNCTION("""COMPUTED_VALUE"""),"")</f>
        <v/>
      </c>
    </row>
    <row r="302">
      <c r="A302" s="3" t="s">
        <v>777</v>
      </c>
      <c r="B302" s="4" t="s">
        <v>984</v>
      </c>
      <c r="D302" s="3" t="str">
        <f>IFERROR(__xludf.DUMMYFUNCTION("""COMPUTED_VALUE"""),"logmsg")</f>
        <v>logmsg</v>
      </c>
      <c r="E302" s="3" t="str">
        <f>IFERROR(__xludf.DUMMYFUNCTION("""COMPUTED_VALUE"""),"")</f>
        <v/>
      </c>
    </row>
    <row r="303">
      <c r="A303" s="3" t="s">
        <v>777</v>
      </c>
      <c r="B303" s="4" t="s">
        <v>95</v>
      </c>
      <c r="D303" s="3" t="str">
        <f>IFERROR(__xludf.DUMMYFUNCTION("""COMPUTED_VALUE"""),"cfg-lexer.c")</f>
        <v>cfg-lexer.c</v>
      </c>
      <c r="E303" s="3" t="str">
        <f>IFERROR(__xludf.DUMMYFUNCTION("""COMPUTED_VALUE"""),"")</f>
        <v/>
      </c>
    </row>
    <row r="304">
      <c r="A304" s="3" t="s">
        <v>777</v>
      </c>
      <c r="B304" s="4" t="s">
        <v>1024</v>
      </c>
      <c r="D304" s="3" t="str">
        <f>IFERROR(__xludf.DUMMYFUNCTION("""COMPUTED_VALUE"""),"logwriter.c")</f>
        <v>logwriter.c</v>
      </c>
      <c r="E304" s="3" t="str">
        <f>IFERROR(__xludf.DUMMYFUNCTION("""COMPUTED_VALUE"""),"")</f>
        <v/>
      </c>
    </row>
    <row r="305">
      <c r="A305" s="3" t="s">
        <v>777</v>
      </c>
      <c r="B305" s="4" t="s">
        <v>1031</v>
      </c>
      <c r="D305" s="3" t="str">
        <f>IFERROR(__xludf.DUMMYFUNCTION("""COMPUTED_VALUE"""),"logmsg")</f>
        <v>logmsg</v>
      </c>
      <c r="E305" s="3" t="str">
        <f>IFERROR(__xludf.DUMMYFUNCTION("""COMPUTED_VALUE"""),"")</f>
        <v/>
      </c>
    </row>
    <row r="306">
      <c r="A306" s="3" t="s">
        <v>1036</v>
      </c>
      <c r="B306" s="4" t="s">
        <v>1039</v>
      </c>
      <c r="D306" s="3" t="str">
        <f>IFERROR(__xludf.DUMMYFUNCTION("""COMPUTED_VALUE"""),"transport")</f>
        <v>transport</v>
      </c>
      <c r="E306" s="3" t="str">
        <f>IFERROR(__xludf.DUMMYFUNCTION("""COMPUTED_VALUE"""),"")</f>
        <v/>
      </c>
    </row>
    <row r="307">
      <c r="A307" s="3" t="s">
        <v>1036</v>
      </c>
      <c r="B307" s="4" t="s">
        <v>1047</v>
      </c>
      <c r="D307" s="3" t="str">
        <f>IFERROR(__xludf.DUMMYFUNCTION("""COMPUTED_VALUE"""),"")</f>
        <v/>
      </c>
      <c r="E307" s="3" t="str">
        <f>IFERROR(__xludf.DUMMYFUNCTION("""COMPUTED_VALUE"""),"")</f>
        <v/>
      </c>
    </row>
    <row r="308">
      <c r="A308" s="3" t="s">
        <v>1036</v>
      </c>
      <c r="B308" s="4" t="s">
        <v>1053</v>
      </c>
      <c r="D308" s="3" t="str">
        <f>IFERROR(__xludf.DUMMYFUNCTION("""COMPUTED_VALUE"""),"")</f>
        <v/>
      </c>
      <c r="E308" s="3" t="str">
        <f>IFERROR(__xludf.DUMMYFUNCTION("""COMPUTED_VALUE"""),"affile")</f>
        <v>affile</v>
      </c>
    </row>
    <row r="309">
      <c r="A309" s="3" t="s">
        <v>1036</v>
      </c>
      <c r="B309" s="4" t="s">
        <v>1059</v>
      </c>
      <c r="D309" s="3" t="str">
        <f>IFERROR(__xludf.DUMMYFUNCTION("""COMPUTED_VALUE"""),"")</f>
        <v/>
      </c>
      <c r="E309" s="3" t="str">
        <f>IFERROR(__xludf.DUMMYFUNCTION("""COMPUTED_VALUE"""),"afsnmp")</f>
        <v>afsnmp</v>
      </c>
    </row>
    <row r="310">
      <c r="A310" s="3" t="s">
        <v>1036</v>
      </c>
      <c r="B310" s="4" t="s">
        <v>1065</v>
      </c>
      <c r="D310" s="3" t="str">
        <f>IFERROR(__xludf.DUMMYFUNCTION("""COMPUTED_VALUE"""),"")</f>
        <v/>
      </c>
      <c r="E310" s="3" t="str">
        <f>IFERROR(__xludf.DUMMYFUNCTION("""COMPUTED_VALUE"""),"correlation")</f>
        <v>correlation</v>
      </c>
    </row>
    <row r="311">
      <c r="A311" s="3" t="s">
        <v>1036</v>
      </c>
      <c r="B311" s="4" t="s">
        <v>1070</v>
      </c>
      <c r="D311" s="3" t="str">
        <f>IFERROR(__xludf.DUMMYFUNCTION("""COMPUTED_VALUE"""),"")</f>
        <v/>
      </c>
      <c r="E311" s="3" t="str">
        <f>IFERROR(__xludf.DUMMYFUNCTION("""COMPUTED_VALUE"""),"diskq")</f>
        <v>diskq</v>
      </c>
    </row>
    <row r="312">
      <c r="A312" s="3" t="s">
        <v>1036</v>
      </c>
      <c r="B312" s="4" t="s">
        <v>1076</v>
      </c>
      <c r="D312" s="3" t="str">
        <f>IFERROR(__xludf.DUMMYFUNCTION("""COMPUTED_VALUE"""),"")</f>
        <v/>
      </c>
      <c r="E312" s="3" t="str">
        <f>IFERROR(__xludf.DUMMYFUNCTION("""COMPUTED_VALUE"""),"correlation")</f>
        <v>correlation</v>
      </c>
    </row>
    <row r="313">
      <c r="A313" s="3" t="s">
        <v>1036</v>
      </c>
      <c r="B313" s="4" t="s">
        <v>1082</v>
      </c>
      <c r="D313" s="3" t="str">
        <f>IFERROR(__xludf.DUMMYFUNCTION("""COMPUTED_VALUE"""),"")</f>
        <v/>
      </c>
      <c r="E313" s="3" t="str">
        <f>IFERROR(__xludf.DUMMYFUNCTION("""COMPUTED_VALUE"""),"")</f>
        <v/>
      </c>
    </row>
    <row r="314">
      <c r="A314" s="3" t="s">
        <v>1036</v>
      </c>
      <c r="B314" s="3" t="s">
        <v>112</v>
      </c>
      <c r="D314" s="3" t="str">
        <f>IFERROR(__xludf.DUMMYFUNCTION("""COMPUTED_VALUE"""),"cfg-lex.c")</f>
        <v>cfg-lex.c</v>
      </c>
      <c r="E314" s="3" t="str">
        <f>IFERROR(__xludf.DUMMYFUNCTION("""COMPUTED_VALUE"""),"")</f>
        <v/>
      </c>
    </row>
    <row r="315">
      <c r="A315" s="3" t="s">
        <v>1036</v>
      </c>
      <c r="B315" s="3" t="s">
        <v>112</v>
      </c>
      <c r="D315" s="3" t="str">
        <f>IFERROR(__xludf.DUMMYFUNCTION("""COMPUTED_VALUE"""),"cfg-lex.c")</f>
        <v>cfg-lex.c</v>
      </c>
      <c r="E315" s="3" t="str">
        <f>IFERROR(__xludf.DUMMYFUNCTION("""COMPUTED_VALUE"""),"")</f>
        <v/>
      </c>
    </row>
    <row r="316">
      <c r="A316" s="3" t="s">
        <v>1036</v>
      </c>
      <c r="B316" s="3" t="s">
        <v>112</v>
      </c>
      <c r="D316" s="3" t="str">
        <f>IFERROR(__xludf.DUMMYFUNCTION("""COMPUTED_VALUE"""),"cfg-lex.c")</f>
        <v>cfg-lex.c</v>
      </c>
      <c r="E316" s="3" t="str">
        <f>IFERROR(__xludf.DUMMYFUNCTION("""COMPUTED_VALUE"""),"")</f>
        <v/>
      </c>
    </row>
    <row r="317">
      <c r="A317" s="3" t="s">
        <v>1036</v>
      </c>
      <c r="B317" s="3" t="s">
        <v>112</v>
      </c>
      <c r="D317" s="3" t="str">
        <f>IFERROR(__xludf.DUMMYFUNCTION("""COMPUTED_VALUE"""),"cfg-lex.c")</f>
        <v>cfg-lex.c</v>
      </c>
      <c r="E317" s="3" t="str">
        <f>IFERROR(__xludf.DUMMYFUNCTION("""COMPUTED_VALUE"""),"")</f>
        <v/>
      </c>
    </row>
    <row r="318">
      <c r="A318" s="3" t="s">
        <v>1036</v>
      </c>
      <c r="B318" s="3" t="s">
        <v>112</v>
      </c>
      <c r="D318" s="3" t="str">
        <f>IFERROR(__xludf.DUMMYFUNCTION("""COMPUTED_VALUE"""),"cfg-lex.c")</f>
        <v>cfg-lex.c</v>
      </c>
      <c r="E318" s="3" t="str">
        <f>IFERROR(__xludf.DUMMYFUNCTION("""COMPUTED_VALUE"""),"")</f>
        <v/>
      </c>
    </row>
    <row r="319">
      <c r="A319" s="3" t="s">
        <v>1036</v>
      </c>
      <c r="B319" s="3" t="s">
        <v>112</v>
      </c>
      <c r="D319" s="3" t="str">
        <f>IFERROR(__xludf.DUMMYFUNCTION("""COMPUTED_VALUE"""),"cfg-lex.c")</f>
        <v>cfg-lex.c</v>
      </c>
      <c r="E319" s="3" t="str">
        <f>IFERROR(__xludf.DUMMYFUNCTION("""COMPUTED_VALUE"""),"")</f>
        <v/>
      </c>
    </row>
    <row r="320">
      <c r="A320" s="3" t="s">
        <v>1036</v>
      </c>
      <c r="B320" s="3" t="s">
        <v>112</v>
      </c>
      <c r="D320" s="3" t="str">
        <f>IFERROR(__xludf.DUMMYFUNCTION("""COMPUTED_VALUE"""),"cfg-lex.c")</f>
        <v>cfg-lex.c</v>
      </c>
      <c r="E320" s="3" t="str">
        <f>IFERROR(__xludf.DUMMYFUNCTION("""COMPUTED_VALUE"""),"")</f>
        <v/>
      </c>
    </row>
    <row r="321">
      <c r="A321" s="3" t="s">
        <v>1036</v>
      </c>
      <c r="B321" s="3" t="s">
        <v>112</v>
      </c>
      <c r="D321" s="3" t="str">
        <f>IFERROR(__xludf.DUMMYFUNCTION("""COMPUTED_VALUE"""),"cfg-lex.c")</f>
        <v>cfg-lex.c</v>
      </c>
      <c r="E321" s="3" t="str">
        <f>IFERROR(__xludf.DUMMYFUNCTION("""COMPUTED_VALUE"""),"")</f>
        <v/>
      </c>
    </row>
    <row r="322">
      <c r="A322" s="3" t="s">
        <v>1036</v>
      </c>
      <c r="B322" s="3" t="s">
        <v>112</v>
      </c>
      <c r="D322" s="3" t="str">
        <f>IFERROR(__xludf.DUMMYFUNCTION("""COMPUTED_VALUE"""),"cfg-lex.c")</f>
        <v>cfg-lex.c</v>
      </c>
      <c r="E322" s="3" t="str">
        <f>IFERROR(__xludf.DUMMYFUNCTION("""COMPUTED_VALUE"""),"")</f>
        <v/>
      </c>
    </row>
    <row r="323">
      <c r="A323" s="3" t="s">
        <v>1036</v>
      </c>
      <c r="B323" s="3" t="s">
        <v>112</v>
      </c>
      <c r="D323" s="3" t="str">
        <f>IFERROR(__xludf.DUMMYFUNCTION("""COMPUTED_VALUE"""),"cfg-lex.c")</f>
        <v>cfg-lex.c</v>
      </c>
      <c r="E323" s="3" t="str">
        <f>IFERROR(__xludf.DUMMYFUNCTION("""COMPUTED_VALUE"""),"")</f>
        <v/>
      </c>
    </row>
    <row r="324">
      <c r="A324" s="3" t="s">
        <v>1036</v>
      </c>
      <c r="B324" s="3" t="s">
        <v>112</v>
      </c>
      <c r="D324" s="3" t="str">
        <f>IFERROR(__xludf.DUMMYFUNCTION("""COMPUTED_VALUE"""),"cfg-lex.c")</f>
        <v>cfg-lex.c</v>
      </c>
      <c r="E324" s="3" t="str">
        <f>IFERROR(__xludf.DUMMYFUNCTION("""COMPUTED_VALUE"""),"")</f>
        <v/>
      </c>
    </row>
    <row r="325">
      <c r="A325" s="3" t="s">
        <v>1036</v>
      </c>
      <c r="B325" s="3" t="s">
        <v>112</v>
      </c>
      <c r="D325" s="3" t="str">
        <f>IFERROR(__xludf.DUMMYFUNCTION("""COMPUTED_VALUE"""),"cfg-lex.c")</f>
        <v>cfg-lex.c</v>
      </c>
      <c r="E325" s="3" t="str">
        <f>IFERROR(__xludf.DUMMYFUNCTION("""COMPUTED_VALUE"""),"")</f>
        <v/>
      </c>
    </row>
    <row r="326">
      <c r="A326" s="3" t="s">
        <v>1036</v>
      </c>
      <c r="B326" s="3" t="s">
        <v>112</v>
      </c>
      <c r="D326" s="3" t="str">
        <f>IFERROR(__xludf.DUMMYFUNCTION("""COMPUTED_VALUE"""),"cfg-lex.c")</f>
        <v>cfg-lex.c</v>
      </c>
      <c r="E326" s="3" t="str">
        <f>IFERROR(__xludf.DUMMYFUNCTION("""COMPUTED_VALUE"""),"")</f>
        <v/>
      </c>
    </row>
    <row r="327">
      <c r="A327" s="3" t="s">
        <v>1036</v>
      </c>
      <c r="B327" s="3" t="s">
        <v>112</v>
      </c>
      <c r="D327" s="3" t="str">
        <f>IFERROR(__xludf.DUMMYFUNCTION("""COMPUTED_VALUE"""),"cfg-lex.c")</f>
        <v>cfg-lex.c</v>
      </c>
      <c r="E327" s="3" t="str">
        <f>IFERROR(__xludf.DUMMYFUNCTION("""COMPUTED_VALUE"""),"")</f>
        <v/>
      </c>
    </row>
    <row r="328">
      <c r="A328" s="3" t="s">
        <v>1036</v>
      </c>
      <c r="B328" s="3" t="s">
        <v>112</v>
      </c>
      <c r="D328" s="3" t="str">
        <f>IFERROR(__xludf.DUMMYFUNCTION("""COMPUTED_VALUE"""),"cfg-lex.c")</f>
        <v>cfg-lex.c</v>
      </c>
      <c r="E328" s="3" t="str">
        <f>IFERROR(__xludf.DUMMYFUNCTION("""COMPUTED_VALUE"""),"")</f>
        <v/>
      </c>
    </row>
    <row r="329">
      <c r="A329" s="3" t="s">
        <v>1036</v>
      </c>
      <c r="B329" s="3" t="s">
        <v>112</v>
      </c>
      <c r="D329" s="3" t="str">
        <f>IFERROR(__xludf.DUMMYFUNCTION("""COMPUTED_VALUE"""),"cfg-lex.c")</f>
        <v>cfg-lex.c</v>
      </c>
      <c r="E329" s="3" t="str">
        <f>IFERROR(__xludf.DUMMYFUNCTION("""COMPUTED_VALUE"""),"")</f>
        <v/>
      </c>
    </row>
    <row r="330">
      <c r="A330" s="3" t="s">
        <v>1036</v>
      </c>
      <c r="B330" s="3" t="s">
        <v>112</v>
      </c>
      <c r="D330" s="3" t="str">
        <f>IFERROR(__xludf.DUMMYFUNCTION("""COMPUTED_VALUE"""),"cfg-lex.c")</f>
        <v>cfg-lex.c</v>
      </c>
      <c r="E330" s="3" t="str">
        <f>IFERROR(__xludf.DUMMYFUNCTION("""COMPUTED_VALUE"""),"")</f>
        <v/>
      </c>
    </row>
    <row r="331">
      <c r="A331" s="3" t="s">
        <v>1036</v>
      </c>
      <c r="B331" s="3" t="s">
        <v>112</v>
      </c>
      <c r="D331" s="3" t="str">
        <f>IFERROR(__xludf.DUMMYFUNCTION("""COMPUTED_VALUE"""),"cfg-lex.c")</f>
        <v>cfg-lex.c</v>
      </c>
      <c r="E331" s="3" t="str">
        <f>IFERROR(__xludf.DUMMYFUNCTION("""COMPUTED_VALUE"""),"")</f>
        <v/>
      </c>
    </row>
    <row r="332">
      <c r="A332" s="3" t="s">
        <v>1036</v>
      </c>
      <c r="B332" s="3" t="s">
        <v>112</v>
      </c>
      <c r="D332" s="3" t="str">
        <f>IFERROR(__xludf.DUMMYFUNCTION("""COMPUTED_VALUE"""),"cfg-lex.c")</f>
        <v>cfg-lex.c</v>
      </c>
      <c r="E332" s="3" t="str">
        <f>IFERROR(__xludf.DUMMYFUNCTION("""COMPUTED_VALUE"""),"")</f>
        <v/>
      </c>
    </row>
    <row r="333">
      <c r="A333" s="3" t="s">
        <v>1036</v>
      </c>
      <c r="B333" s="3" t="s">
        <v>112</v>
      </c>
      <c r="D333" s="3" t="str">
        <f>IFERROR(__xludf.DUMMYFUNCTION("""COMPUTED_VALUE"""),"cfg-lex.c")</f>
        <v>cfg-lex.c</v>
      </c>
      <c r="E333" s="3" t="str">
        <f>IFERROR(__xludf.DUMMYFUNCTION("""COMPUTED_VALUE"""),"")</f>
        <v/>
      </c>
    </row>
    <row r="334">
      <c r="A334" s="3" t="s">
        <v>1036</v>
      </c>
      <c r="B334" s="3" t="s">
        <v>112</v>
      </c>
      <c r="D334" s="3" t="str">
        <f>IFERROR(__xludf.DUMMYFUNCTION("""COMPUTED_VALUE"""),"cfg-lex.c")</f>
        <v>cfg-lex.c</v>
      </c>
      <c r="E334" s="3" t="str">
        <f>IFERROR(__xludf.DUMMYFUNCTION("""COMPUTED_VALUE"""),"")</f>
        <v/>
      </c>
    </row>
    <row r="335">
      <c r="A335" s="3" t="s">
        <v>1036</v>
      </c>
      <c r="B335" s="3" t="s">
        <v>112</v>
      </c>
      <c r="D335" s="3" t="str">
        <f>IFERROR(__xludf.DUMMYFUNCTION("""COMPUTED_VALUE"""),"cfg-lex.c")</f>
        <v>cfg-lex.c</v>
      </c>
      <c r="E335" s="3" t="str">
        <f>IFERROR(__xludf.DUMMYFUNCTION("""COMPUTED_VALUE"""),"")</f>
        <v/>
      </c>
    </row>
    <row r="336">
      <c r="A336" s="3" t="s">
        <v>1036</v>
      </c>
      <c r="B336" s="3" t="s">
        <v>112</v>
      </c>
      <c r="D336" s="3" t="str">
        <f>IFERROR(__xludf.DUMMYFUNCTION("""COMPUTED_VALUE"""),"cfg-lex.c")</f>
        <v>cfg-lex.c</v>
      </c>
      <c r="E336" s="3" t="str">
        <f>IFERROR(__xludf.DUMMYFUNCTION("""COMPUTED_VALUE"""),"")</f>
        <v/>
      </c>
    </row>
    <row r="337">
      <c r="A337" s="3" t="s">
        <v>1036</v>
      </c>
      <c r="B337" s="3" t="s">
        <v>112</v>
      </c>
      <c r="D337" s="3" t="str">
        <f>IFERROR(__xludf.DUMMYFUNCTION("""COMPUTED_VALUE"""),"cfg-lex.c")</f>
        <v>cfg-lex.c</v>
      </c>
      <c r="E337" s="3" t="str">
        <f>IFERROR(__xludf.DUMMYFUNCTION("""COMPUTED_VALUE"""),"")</f>
        <v/>
      </c>
    </row>
    <row r="338">
      <c r="A338" s="3" t="s">
        <v>1036</v>
      </c>
      <c r="B338" s="3" t="s">
        <v>112</v>
      </c>
      <c r="D338" s="3" t="str">
        <f>IFERROR(__xludf.DUMMYFUNCTION("""COMPUTED_VALUE"""),"cfg-lex.c")</f>
        <v>cfg-lex.c</v>
      </c>
      <c r="E338" s="3" t="str">
        <f>IFERROR(__xludf.DUMMYFUNCTION("""COMPUTED_VALUE"""),"")</f>
        <v/>
      </c>
    </row>
    <row r="339">
      <c r="A339" s="3" t="s">
        <v>1036</v>
      </c>
      <c r="B339" s="3" t="s">
        <v>112</v>
      </c>
      <c r="D339" s="3" t="str">
        <f>IFERROR(__xludf.DUMMYFUNCTION("""COMPUTED_VALUE"""),"cfg-lex.c")</f>
        <v>cfg-lex.c</v>
      </c>
      <c r="E339" s="3" t="str">
        <f>IFERROR(__xludf.DUMMYFUNCTION("""COMPUTED_VALUE"""),"")</f>
        <v/>
      </c>
    </row>
    <row r="340">
      <c r="A340" s="3" t="s">
        <v>1036</v>
      </c>
      <c r="B340" s="3" t="s">
        <v>112</v>
      </c>
      <c r="D340" s="3" t="str">
        <f>IFERROR(__xludf.DUMMYFUNCTION("""COMPUTED_VALUE"""),"cfg-lex.c")</f>
        <v>cfg-lex.c</v>
      </c>
      <c r="E340" s="3" t="str">
        <f>IFERROR(__xludf.DUMMYFUNCTION("""COMPUTED_VALUE"""),"")</f>
        <v/>
      </c>
    </row>
    <row r="341">
      <c r="A341" s="3" t="s">
        <v>1036</v>
      </c>
      <c r="B341" s="3" t="s">
        <v>112</v>
      </c>
      <c r="D341" s="3" t="str">
        <f>IFERROR(__xludf.DUMMYFUNCTION("""COMPUTED_VALUE"""),"cfg-lex.c")</f>
        <v>cfg-lex.c</v>
      </c>
      <c r="E341" s="3" t="str">
        <f>IFERROR(__xludf.DUMMYFUNCTION("""COMPUTED_VALUE"""),"")</f>
        <v/>
      </c>
    </row>
    <row r="342">
      <c r="A342" s="3" t="s">
        <v>1036</v>
      </c>
      <c r="B342" s="3" t="s">
        <v>112</v>
      </c>
      <c r="D342" s="3" t="str">
        <f>IFERROR(__xludf.DUMMYFUNCTION("""COMPUTED_VALUE"""),"cfg-lex.c")</f>
        <v>cfg-lex.c</v>
      </c>
      <c r="E342" s="3" t="str">
        <f>IFERROR(__xludf.DUMMYFUNCTION("""COMPUTED_VALUE"""),"")</f>
        <v/>
      </c>
    </row>
    <row r="343">
      <c r="A343" s="3" t="s">
        <v>1036</v>
      </c>
      <c r="B343" s="3" t="s">
        <v>112</v>
      </c>
      <c r="D343" s="3" t="str">
        <f>IFERROR(__xludf.DUMMYFUNCTION("""COMPUTED_VALUE"""),"cfg-lex.c")</f>
        <v>cfg-lex.c</v>
      </c>
      <c r="E343" s="3" t="str">
        <f>IFERROR(__xludf.DUMMYFUNCTION("""COMPUTED_VALUE"""),"")</f>
        <v/>
      </c>
    </row>
    <row r="344">
      <c r="A344" s="3" t="s">
        <v>1036</v>
      </c>
      <c r="B344" s="3" t="s">
        <v>112</v>
      </c>
      <c r="D344" s="3" t="str">
        <f>IFERROR(__xludf.DUMMYFUNCTION("""COMPUTED_VALUE"""),"cfg-lex.c")</f>
        <v>cfg-lex.c</v>
      </c>
      <c r="E344" s="3" t="str">
        <f>IFERROR(__xludf.DUMMYFUNCTION("""COMPUTED_VALUE"""),"")</f>
        <v/>
      </c>
    </row>
    <row r="345">
      <c r="A345" s="3" t="s">
        <v>1036</v>
      </c>
      <c r="B345" s="3" t="s">
        <v>112</v>
      </c>
      <c r="D345" s="3" t="str">
        <f>IFERROR(__xludf.DUMMYFUNCTION("""COMPUTED_VALUE"""),"cfg-lex.c")</f>
        <v>cfg-lex.c</v>
      </c>
      <c r="E345" s="3" t="str">
        <f>IFERROR(__xludf.DUMMYFUNCTION("""COMPUTED_VALUE"""),"")</f>
        <v/>
      </c>
    </row>
    <row r="346">
      <c r="A346" s="3" t="s">
        <v>1036</v>
      </c>
      <c r="B346" s="3" t="s">
        <v>112</v>
      </c>
      <c r="D346" s="3" t="str">
        <f>IFERROR(__xludf.DUMMYFUNCTION("""COMPUTED_VALUE"""),"cfg-lex.c")</f>
        <v>cfg-lex.c</v>
      </c>
      <c r="E346" s="3" t="str">
        <f>IFERROR(__xludf.DUMMYFUNCTION("""COMPUTED_VALUE"""),"")</f>
        <v/>
      </c>
    </row>
    <row r="347">
      <c r="A347" s="3" t="s">
        <v>1036</v>
      </c>
      <c r="B347" s="3" t="s">
        <v>112</v>
      </c>
      <c r="D347" s="3" t="str">
        <f>IFERROR(__xludf.DUMMYFUNCTION("""COMPUTED_VALUE"""),"cfg-lex.c")</f>
        <v>cfg-lex.c</v>
      </c>
      <c r="E347" s="3" t="str">
        <f>IFERROR(__xludf.DUMMYFUNCTION("""COMPUTED_VALUE"""),"")</f>
        <v/>
      </c>
    </row>
    <row r="348">
      <c r="A348" s="3" t="s">
        <v>1036</v>
      </c>
      <c r="B348" s="3" t="s">
        <v>112</v>
      </c>
      <c r="D348" s="3" t="str">
        <f>IFERROR(__xludf.DUMMYFUNCTION("""COMPUTED_VALUE"""),"cfg-lex.c")</f>
        <v>cfg-lex.c</v>
      </c>
      <c r="E348" s="3" t="str">
        <f>IFERROR(__xludf.DUMMYFUNCTION("""COMPUTED_VALUE"""),"")</f>
        <v/>
      </c>
    </row>
    <row r="349">
      <c r="A349" s="3" t="s">
        <v>1036</v>
      </c>
      <c r="B349" s="3" t="s">
        <v>112</v>
      </c>
      <c r="D349" s="3" t="str">
        <f>IFERROR(__xludf.DUMMYFUNCTION("""COMPUTED_VALUE"""),"cfg-lex.c")</f>
        <v>cfg-lex.c</v>
      </c>
      <c r="E349" s="3" t="str">
        <f>IFERROR(__xludf.DUMMYFUNCTION("""COMPUTED_VALUE"""),"")</f>
        <v/>
      </c>
    </row>
    <row r="350">
      <c r="A350" s="3" t="s">
        <v>1036</v>
      </c>
      <c r="B350" s="3" t="s">
        <v>112</v>
      </c>
      <c r="D350" s="3" t="str">
        <f>IFERROR(__xludf.DUMMYFUNCTION("""COMPUTED_VALUE"""),"cfg-lex.c")</f>
        <v>cfg-lex.c</v>
      </c>
      <c r="E350" s="3" t="str">
        <f>IFERROR(__xludf.DUMMYFUNCTION("""COMPUTED_VALUE"""),"")</f>
        <v/>
      </c>
    </row>
    <row r="351">
      <c r="A351" s="3" t="s">
        <v>1036</v>
      </c>
      <c r="B351" s="3" t="s">
        <v>112</v>
      </c>
      <c r="D351" s="3" t="str">
        <f>IFERROR(__xludf.DUMMYFUNCTION("""COMPUTED_VALUE"""),"cfg-lex.c")</f>
        <v>cfg-lex.c</v>
      </c>
      <c r="E351" s="3" t="str">
        <f>IFERROR(__xludf.DUMMYFUNCTION("""COMPUTED_VALUE"""),"")</f>
        <v/>
      </c>
    </row>
    <row r="352">
      <c r="A352" s="3" t="s">
        <v>1036</v>
      </c>
      <c r="B352" s="3" t="s">
        <v>112</v>
      </c>
      <c r="D352" s="3" t="str">
        <f>IFERROR(__xludf.DUMMYFUNCTION("""COMPUTED_VALUE"""),"cfg-lex.c")</f>
        <v>cfg-lex.c</v>
      </c>
      <c r="E352" s="3" t="str">
        <f>IFERROR(__xludf.DUMMYFUNCTION("""COMPUTED_VALUE"""),"")</f>
        <v/>
      </c>
    </row>
    <row r="353">
      <c r="A353" s="3" t="s">
        <v>1036</v>
      </c>
      <c r="B353" s="3" t="s">
        <v>112</v>
      </c>
      <c r="D353" s="3" t="str">
        <f>IFERROR(__xludf.DUMMYFUNCTION("""COMPUTED_VALUE"""),"cfg-lex.c")</f>
        <v>cfg-lex.c</v>
      </c>
      <c r="E353" s="3" t="str">
        <f>IFERROR(__xludf.DUMMYFUNCTION("""COMPUTED_VALUE"""),"")</f>
        <v/>
      </c>
    </row>
    <row r="354">
      <c r="A354" s="3" t="s">
        <v>1036</v>
      </c>
      <c r="B354" s="3" t="s">
        <v>112</v>
      </c>
      <c r="D354" s="3" t="str">
        <f>IFERROR(__xludf.DUMMYFUNCTION("""COMPUTED_VALUE"""),"cfg-lex.c")</f>
        <v>cfg-lex.c</v>
      </c>
      <c r="E354" s="3" t="str">
        <f>IFERROR(__xludf.DUMMYFUNCTION("""COMPUTED_VALUE"""),"")</f>
        <v/>
      </c>
    </row>
    <row r="355">
      <c r="A355" s="3" t="s">
        <v>1036</v>
      </c>
      <c r="B355" s="3" t="s">
        <v>112</v>
      </c>
      <c r="D355" s="3" t="str">
        <f>IFERROR(__xludf.DUMMYFUNCTION("""COMPUTED_VALUE"""),"cfg-lex.c")</f>
        <v>cfg-lex.c</v>
      </c>
      <c r="E355" s="3" t="str">
        <f>IFERROR(__xludf.DUMMYFUNCTION("""COMPUTED_VALUE"""),"")</f>
        <v/>
      </c>
    </row>
    <row r="356">
      <c r="A356" s="3" t="s">
        <v>1036</v>
      </c>
      <c r="B356" s="3" t="s">
        <v>112</v>
      </c>
      <c r="D356" s="3" t="str">
        <f>IFERROR(__xludf.DUMMYFUNCTION("""COMPUTED_VALUE"""),"cfg-lex.c")</f>
        <v>cfg-lex.c</v>
      </c>
      <c r="E356" s="3" t="str">
        <f>IFERROR(__xludf.DUMMYFUNCTION("""COMPUTED_VALUE"""),"")</f>
        <v/>
      </c>
    </row>
    <row r="357">
      <c r="A357" s="3" t="s">
        <v>1036</v>
      </c>
      <c r="B357" s="3" t="s">
        <v>112</v>
      </c>
      <c r="D357" s="3" t="str">
        <f>IFERROR(__xludf.DUMMYFUNCTION("""COMPUTED_VALUE"""),"cfg-lex.c")</f>
        <v>cfg-lex.c</v>
      </c>
      <c r="E357" s="3" t="str">
        <f>IFERROR(__xludf.DUMMYFUNCTION("""COMPUTED_VALUE"""),"")</f>
        <v/>
      </c>
    </row>
    <row r="358">
      <c r="A358" s="3" t="s">
        <v>1036</v>
      </c>
      <c r="B358" s="3" t="s">
        <v>112</v>
      </c>
      <c r="D358" s="3" t="str">
        <f>IFERROR(__xludf.DUMMYFUNCTION("""COMPUTED_VALUE"""),"cfg-lex.c")</f>
        <v>cfg-lex.c</v>
      </c>
      <c r="E358" s="3" t="str">
        <f>IFERROR(__xludf.DUMMYFUNCTION("""COMPUTED_VALUE"""),"")</f>
        <v/>
      </c>
    </row>
    <row r="359">
      <c r="A359" s="3" t="s">
        <v>1036</v>
      </c>
      <c r="B359" s="3" t="s">
        <v>112</v>
      </c>
      <c r="D359" s="3" t="str">
        <f>IFERROR(__xludf.DUMMYFUNCTION("""COMPUTED_VALUE"""),"cfg-lex.c")</f>
        <v>cfg-lex.c</v>
      </c>
      <c r="E359" s="3" t="str">
        <f>IFERROR(__xludf.DUMMYFUNCTION("""COMPUTED_VALUE"""),"")</f>
        <v/>
      </c>
    </row>
    <row r="360">
      <c r="A360" s="3" t="s">
        <v>1036</v>
      </c>
      <c r="B360" s="3" t="s">
        <v>112</v>
      </c>
      <c r="D360" s="3" t="str">
        <f>IFERROR(__xludf.DUMMYFUNCTION("""COMPUTED_VALUE"""),"cfg-lex.c")</f>
        <v>cfg-lex.c</v>
      </c>
      <c r="E360" s="3" t="str">
        <f>IFERROR(__xludf.DUMMYFUNCTION("""COMPUTED_VALUE"""),"")</f>
        <v/>
      </c>
    </row>
    <row r="361">
      <c r="A361" s="3" t="s">
        <v>1036</v>
      </c>
      <c r="B361" s="3" t="s">
        <v>112</v>
      </c>
      <c r="D361" s="3" t="str">
        <f>IFERROR(__xludf.DUMMYFUNCTION("""COMPUTED_VALUE"""),"cfg-lex.c")</f>
        <v>cfg-lex.c</v>
      </c>
      <c r="E361" s="3" t="str">
        <f>IFERROR(__xludf.DUMMYFUNCTION("""COMPUTED_VALUE"""),"")</f>
        <v/>
      </c>
    </row>
    <row r="362">
      <c r="A362" s="3" t="s">
        <v>1036</v>
      </c>
      <c r="B362" s="3" t="s">
        <v>112</v>
      </c>
      <c r="D362" s="3" t="str">
        <f>IFERROR(__xludf.DUMMYFUNCTION("""COMPUTED_VALUE"""),"cfg-lex.c")</f>
        <v>cfg-lex.c</v>
      </c>
      <c r="E362" s="3" t="str">
        <f>IFERROR(__xludf.DUMMYFUNCTION("""COMPUTED_VALUE"""),"")</f>
        <v/>
      </c>
    </row>
    <row r="363">
      <c r="A363" s="3" t="s">
        <v>1036</v>
      </c>
      <c r="B363" s="3" t="s">
        <v>112</v>
      </c>
      <c r="D363" s="3" t="str">
        <f>IFERROR(__xludf.DUMMYFUNCTION("""COMPUTED_VALUE"""),"cfg-lex.c")</f>
        <v>cfg-lex.c</v>
      </c>
      <c r="E363" s="3" t="str">
        <f>IFERROR(__xludf.DUMMYFUNCTION("""COMPUTED_VALUE"""),"")</f>
        <v/>
      </c>
    </row>
    <row r="364">
      <c r="A364" s="3" t="s">
        <v>1036</v>
      </c>
      <c r="B364" s="3" t="s">
        <v>112</v>
      </c>
      <c r="D364" s="3" t="str">
        <f>IFERROR(__xludf.DUMMYFUNCTION("""COMPUTED_VALUE"""),"cfg-lex.c")</f>
        <v>cfg-lex.c</v>
      </c>
      <c r="E364" s="3" t="str">
        <f>IFERROR(__xludf.DUMMYFUNCTION("""COMPUTED_VALUE"""),"")</f>
        <v/>
      </c>
    </row>
    <row r="365">
      <c r="A365" s="3" t="s">
        <v>1036</v>
      </c>
      <c r="B365" s="3" t="s">
        <v>112</v>
      </c>
      <c r="D365" s="3" t="str">
        <f>IFERROR(__xludf.DUMMYFUNCTION("""COMPUTED_VALUE"""),"cfg-lex.c")</f>
        <v>cfg-lex.c</v>
      </c>
      <c r="E365" s="3" t="str">
        <f>IFERROR(__xludf.DUMMYFUNCTION("""COMPUTED_VALUE"""),"")</f>
        <v/>
      </c>
    </row>
    <row r="366">
      <c r="A366" s="3" t="s">
        <v>1036</v>
      </c>
      <c r="B366" s="3" t="s">
        <v>112</v>
      </c>
      <c r="D366" s="3" t="str">
        <f>IFERROR(__xludf.DUMMYFUNCTION("""COMPUTED_VALUE"""),"cfg-lex.c")</f>
        <v>cfg-lex.c</v>
      </c>
      <c r="E366" s="3" t="str">
        <f>IFERROR(__xludf.DUMMYFUNCTION("""COMPUTED_VALUE"""),"")</f>
        <v/>
      </c>
    </row>
    <row r="367">
      <c r="A367" s="3" t="s">
        <v>1036</v>
      </c>
      <c r="B367" s="3" t="s">
        <v>112</v>
      </c>
      <c r="D367" s="3" t="str">
        <f>IFERROR(__xludf.DUMMYFUNCTION("""COMPUTED_VALUE"""),"cfg-lex.c")</f>
        <v>cfg-lex.c</v>
      </c>
      <c r="E367" s="3" t="str">
        <f>IFERROR(__xludf.DUMMYFUNCTION("""COMPUTED_VALUE"""),"")</f>
        <v/>
      </c>
    </row>
    <row r="368">
      <c r="A368" s="3" t="s">
        <v>1036</v>
      </c>
      <c r="B368" s="3" t="s">
        <v>112</v>
      </c>
      <c r="D368" s="3" t="str">
        <f>IFERROR(__xludf.DUMMYFUNCTION("""COMPUTED_VALUE"""),"cfg-lex.c")</f>
        <v>cfg-lex.c</v>
      </c>
      <c r="E368" s="3" t="str">
        <f>IFERROR(__xludf.DUMMYFUNCTION("""COMPUTED_VALUE"""),"")</f>
        <v/>
      </c>
    </row>
    <row r="369">
      <c r="A369" s="3" t="s">
        <v>1036</v>
      </c>
      <c r="B369" s="3" t="s">
        <v>112</v>
      </c>
      <c r="D369" s="3" t="str">
        <f>IFERROR(__xludf.DUMMYFUNCTION("""COMPUTED_VALUE"""),"cfg-lex.c")</f>
        <v>cfg-lex.c</v>
      </c>
      <c r="E369" s="3" t="str">
        <f>IFERROR(__xludf.DUMMYFUNCTION("""COMPUTED_VALUE"""),"")</f>
        <v/>
      </c>
    </row>
    <row r="370">
      <c r="A370" s="3" t="s">
        <v>1036</v>
      </c>
      <c r="B370" s="3" t="s">
        <v>112</v>
      </c>
      <c r="D370" s="3" t="str">
        <f>IFERROR(__xludf.DUMMYFUNCTION("""COMPUTED_VALUE"""),"cfg-lex.c")</f>
        <v>cfg-lex.c</v>
      </c>
      <c r="E370" s="3" t="str">
        <f>IFERROR(__xludf.DUMMYFUNCTION("""COMPUTED_VALUE"""),"")</f>
        <v/>
      </c>
    </row>
    <row r="371">
      <c r="A371" s="3" t="s">
        <v>1036</v>
      </c>
      <c r="B371" s="3" t="s">
        <v>112</v>
      </c>
      <c r="D371" s="3" t="str">
        <f>IFERROR(__xludf.DUMMYFUNCTION("""COMPUTED_VALUE"""),"cfg-lex.c")</f>
        <v>cfg-lex.c</v>
      </c>
      <c r="E371" s="3" t="str">
        <f>IFERROR(__xludf.DUMMYFUNCTION("""COMPUTED_VALUE"""),"")</f>
        <v/>
      </c>
    </row>
    <row r="372">
      <c r="A372" s="3" t="s">
        <v>1036</v>
      </c>
      <c r="B372" s="3" t="s">
        <v>112</v>
      </c>
      <c r="D372" s="3" t="str">
        <f>IFERROR(__xludf.DUMMYFUNCTION("""COMPUTED_VALUE"""),"cfg-lex.c")</f>
        <v>cfg-lex.c</v>
      </c>
      <c r="E372" s="3" t="str">
        <f>IFERROR(__xludf.DUMMYFUNCTION("""COMPUTED_VALUE"""),"")</f>
        <v/>
      </c>
    </row>
    <row r="373">
      <c r="A373" s="3" t="s">
        <v>1036</v>
      </c>
      <c r="B373" s="3" t="s">
        <v>112</v>
      </c>
      <c r="D373" s="3" t="str">
        <f>IFERROR(__xludf.DUMMYFUNCTION("""COMPUTED_VALUE"""),"cfg-lex.c")</f>
        <v>cfg-lex.c</v>
      </c>
      <c r="E373" s="3" t="str">
        <f>IFERROR(__xludf.DUMMYFUNCTION("""COMPUTED_VALUE"""),"")</f>
        <v/>
      </c>
    </row>
    <row r="374">
      <c r="A374" s="3" t="s">
        <v>1036</v>
      </c>
      <c r="B374" s="3" t="s">
        <v>112</v>
      </c>
      <c r="D374" s="3" t="str">
        <f>IFERROR(__xludf.DUMMYFUNCTION("""COMPUTED_VALUE"""),"cfg-lex.c")</f>
        <v>cfg-lex.c</v>
      </c>
      <c r="E374" s="3" t="str">
        <f>IFERROR(__xludf.DUMMYFUNCTION("""COMPUTED_VALUE"""),"")</f>
        <v/>
      </c>
    </row>
    <row r="375">
      <c r="A375" s="3" t="s">
        <v>1036</v>
      </c>
      <c r="B375" s="3" t="s">
        <v>112</v>
      </c>
      <c r="D375" s="3" t="str">
        <f>IFERROR(__xludf.DUMMYFUNCTION("""COMPUTED_VALUE"""),"cfg-lex.c")</f>
        <v>cfg-lex.c</v>
      </c>
      <c r="E375" s="3" t="str">
        <f>IFERROR(__xludf.DUMMYFUNCTION("""COMPUTED_VALUE"""),"")</f>
        <v/>
      </c>
    </row>
    <row r="376">
      <c r="A376" s="3" t="s">
        <v>1036</v>
      </c>
      <c r="B376" s="3" t="s">
        <v>112</v>
      </c>
      <c r="D376" s="3" t="str">
        <f>IFERROR(__xludf.DUMMYFUNCTION("""COMPUTED_VALUE"""),"cfg-lex.c")</f>
        <v>cfg-lex.c</v>
      </c>
      <c r="E376" s="3" t="str">
        <f>IFERROR(__xludf.DUMMYFUNCTION("""COMPUTED_VALUE"""),"")</f>
        <v/>
      </c>
    </row>
    <row r="377">
      <c r="A377" s="3" t="s">
        <v>1036</v>
      </c>
      <c r="B377" s="3" t="s">
        <v>112</v>
      </c>
      <c r="D377" s="3" t="str">
        <f>IFERROR(__xludf.DUMMYFUNCTION("""COMPUTED_VALUE"""),"cfg-lex.c")</f>
        <v>cfg-lex.c</v>
      </c>
      <c r="E377" s="3" t="str">
        <f>IFERROR(__xludf.DUMMYFUNCTION("""COMPUTED_VALUE"""),"")</f>
        <v/>
      </c>
    </row>
    <row r="378">
      <c r="A378" s="3" t="s">
        <v>1036</v>
      </c>
      <c r="B378" s="3" t="s">
        <v>112</v>
      </c>
      <c r="D378" s="3" t="str">
        <f>IFERROR(__xludf.DUMMYFUNCTION("""COMPUTED_VALUE"""),"cfg-lex.c")</f>
        <v>cfg-lex.c</v>
      </c>
      <c r="E378" s="3" t="str">
        <f>IFERROR(__xludf.DUMMYFUNCTION("""COMPUTED_VALUE"""),"")</f>
        <v/>
      </c>
    </row>
    <row r="379">
      <c r="A379" s="3" t="s">
        <v>1036</v>
      </c>
      <c r="B379" s="3" t="s">
        <v>112</v>
      </c>
      <c r="D379" s="3" t="str">
        <f>IFERROR(__xludf.DUMMYFUNCTION("""COMPUTED_VALUE"""),"cfg-lex.c")</f>
        <v>cfg-lex.c</v>
      </c>
      <c r="E379" s="3" t="str">
        <f>IFERROR(__xludf.DUMMYFUNCTION("""COMPUTED_VALUE"""),"")</f>
        <v/>
      </c>
    </row>
    <row r="380">
      <c r="A380" s="3" t="s">
        <v>1036</v>
      </c>
      <c r="B380" s="3" t="s">
        <v>112</v>
      </c>
      <c r="D380" s="3" t="str">
        <f>IFERROR(__xludf.DUMMYFUNCTION("""COMPUTED_VALUE"""),"cfg-lex.c")</f>
        <v>cfg-lex.c</v>
      </c>
      <c r="E380" s="3" t="str">
        <f>IFERROR(__xludf.DUMMYFUNCTION("""COMPUTED_VALUE"""),"")</f>
        <v/>
      </c>
    </row>
    <row r="381">
      <c r="A381" s="3" t="s">
        <v>1036</v>
      </c>
      <c r="B381" s="3" t="s">
        <v>112</v>
      </c>
      <c r="D381" s="3" t="str">
        <f>IFERROR(__xludf.DUMMYFUNCTION("""COMPUTED_VALUE"""),"cfg-lex.c")</f>
        <v>cfg-lex.c</v>
      </c>
      <c r="E381" s="3" t="str">
        <f>IFERROR(__xludf.DUMMYFUNCTION("""COMPUTED_VALUE"""),"")</f>
        <v/>
      </c>
    </row>
    <row r="382">
      <c r="A382" s="3" t="s">
        <v>1036</v>
      </c>
      <c r="B382" s="3" t="s">
        <v>112</v>
      </c>
      <c r="D382" s="3" t="str">
        <f>IFERROR(__xludf.DUMMYFUNCTION("""COMPUTED_VALUE"""),"cfg-lex.c")</f>
        <v>cfg-lex.c</v>
      </c>
      <c r="E382" s="3" t="str">
        <f>IFERROR(__xludf.DUMMYFUNCTION("""COMPUTED_VALUE"""),"")</f>
        <v/>
      </c>
    </row>
    <row r="383">
      <c r="A383" s="3" t="s">
        <v>1036</v>
      </c>
      <c r="B383" s="3" t="s">
        <v>112</v>
      </c>
      <c r="D383" s="3" t="str">
        <f>IFERROR(__xludf.DUMMYFUNCTION("""COMPUTED_VALUE"""),"cfg-lex.c")</f>
        <v>cfg-lex.c</v>
      </c>
      <c r="E383" s="3" t="str">
        <f>IFERROR(__xludf.DUMMYFUNCTION("""COMPUTED_VALUE"""),"")</f>
        <v/>
      </c>
    </row>
    <row r="384">
      <c r="A384" s="3" t="s">
        <v>1036</v>
      </c>
      <c r="B384" s="3" t="s">
        <v>112</v>
      </c>
      <c r="D384" s="3" t="str">
        <f>IFERROR(__xludf.DUMMYFUNCTION("""COMPUTED_VALUE"""),"cfg-lex.c")</f>
        <v>cfg-lex.c</v>
      </c>
      <c r="E384" s="3" t="str">
        <f>IFERROR(__xludf.DUMMYFUNCTION("""COMPUTED_VALUE"""),"")</f>
        <v/>
      </c>
    </row>
    <row r="385">
      <c r="A385" s="3" t="s">
        <v>1036</v>
      </c>
      <c r="B385" s="3" t="s">
        <v>112</v>
      </c>
      <c r="D385" s="3" t="str">
        <f>IFERROR(__xludf.DUMMYFUNCTION("""COMPUTED_VALUE"""),"cfg-lex.c")</f>
        <v>cfg-lex.c</v>
      </c>
      <c r="E385" s="3" t="str">
        <f>IFERROR(__xludf.DUMMYFUNCTION("""COMPUTED_VALUE"""),"")</f>
        <v/>
      </c>
    </row>
    <row r="386">
      <c r="A386" s="3" t="s">
        <v>1036</v>
      </c>
      <c r="B386" s="3" t="s">
        <v>112</v>
      </c>
      <c r="D386" s="3" t="str">
        <f>IFERROR(__xludf.DUMMYFUNCTION("""COMPUTED_VALUE"""),"cfg-lex.c")</f>
        <v>cfg-lex.c</v>
      </c>
      <c r="E386" s="3" t="str">
        <f>IFERROR(__xludf.DUMMYFUNCTION("""COMPUTED_VALUE"""),"")</f>
        <v/>
      </c>
    </row>
    <row r="387">
      <c r="A387" s="3" t="s">
        <v>1036</v>
      </c>
      <c r="B387" s="3" t="s">
        <v>112</v>
      </c>
      <c r="D387" s="3" t="str">
        <f>IFERROR(__xludf.DUMMYFUNCTION("""COMPUTED_VALUE"""),"cfg-lex.c")</f>
        <v>cfg-lex.c</v>
      </c>
      <c r="E387" s="3" t="str">
        <f>IFERROR(__xludf.DUMMYFUNCTION("""COMPUTED_VALUE"""),"")</f>
        <v/>
      </c>
    </row>
    <row r="388">
      <c r="A388" s="3" t="s">
        <v>1036</v>
      </c>
      <c r="B388" s="3" t="s">
        <v>112</v>
      </c>
      <c r="D388" s="3" t="str">
        <f>IFERROR(__xludf.DUMMYFUNCTION("""COMPUTED_VALUE"""),"cfg-lex.c")</f>
        <v>cfg-lex.c</v>
      </c>
      <c r="E388" s="3" t="str">
        <f>IFERROR(__xludf.DUMMYFUNCTION("""COMPUTED_VALUE"""),"")</f>
        <v/>
      </c>
    </row>
    <row r="389">
      <c r="A389" s="3" t="s">
        <v>1036</v>
      </c>
      <c r="B389" s="3" t="s">
        <v>112</v>
      </c>
      <c r="D389" s="3" t="str">
        <f>IFERROR(__xludf.DUMMYFUNCTION("""COMPUTED_VALUE"""),"cfg-lex.c")</f>
        <v>cfg-lex.c</v>
      </c>
      <c r="E389" s="3" t="str">
        <f>IFERROR(__xludf.DUMMYFUNCTION("""COMPUTED_VALUE"""),"")</f>
        <v/>
      </c>
    </row>
    <row r="390">
      <c r="A390" s="3" t="s">
        <v>1036</v>
      </c>
      <c r="B390" s="3" t="s">
        <v>112</v>
      </c>
      <c r="D390" s="3" t="str">
        <f>IFERROR(__xludf.DUMMYFUNCTION("""COMPUTED_VALUE"""),"cfg-lex.c")</f>
        <v>cfg-lex.c</v>
      </c>
      <c r="E390" s="3" t="str">
        <f>IFERROR(__xludf.DUMMYFUNCTION("""COMPUTED_VALUE"""),"")</f>
        <v/>
      </c>
    </row>
    <row r="391">
      <c r="A391" s="3" t="s">
        <v>1036</v>
      </c>
      <c r="B391" s="3" t="s">
        <v>112</v>
      </c>
      <c r="D391" s="3" t="str">
        <f>IFERROR(__xludf.DUMMYFUNCTION("""COMPUTED_VALUE"""),"cfg-lex.c")</f>
        <v>cfg-lex.c</v>
      </c>
      <c r="E391" s="3" t="str">
        <f>IFERROR(__xludf.DUMMYFUNCTION("""COMPUTED_VALUE"""),"")</f>
        <v/>
      </c>
    </row>
    <row r="392">
      <c r="A392" s="3" t="s">
        <v>1036</v>
      </c>
      <c r="B392" s="3" t="s">
        <v>112</v>
      </c>
      <c r="D392" s="3" t="str">
        <f>IFERROR(__xludf.DUMMYFUNCTION("""COMPUTED_VALUE"""),"cfg-lex.c")</f>
        <v>cfg-lex.c</v>
      </c>
      <c r="E392" s="3" t="str">
        <f>IFERROR(__xludf.DUMMYFUNCTION("""COMPUTED_VALUE"""),"")</f>
        <v/>
      </c>
    </row>
    <row r="393">
      <c r="A393" s="3" t="s">
        <v>1036</v>
      </c>
      <c r="B393" s="3" t="s">
        <v>112</v>
      </c>
      <c r="D393" s="3" t="str">
        <f>IFERROR(__xludf.DUMMYFUNCTION("""COMPUTED_VALUE"""),"cfg-lex.c")</f>
        <v>cfg-lex.c</v>
      </c>
      <c r="E393" s="3" t="str">
        <f>IFERROR(__xludf.DUMMYFUNCTION("""COMPUTED_VALUE"""),"")</f>
        <v/>
      </c>
    </row>
    <row r="394">
      <c r="A394" s="3" t="s">
        <v>1036</v>
      </c>
      <c r="B394" s="3" t="s">
        <v>112</v>
      </c>
      <c r="D394" s="3" t="str">
        <f>IFERROR(__xludf.DUMMYFUNCTION("""COMPUTED_VALUE"""),"cfg-lex.c")</f>
        <v>cfg-lex.c</v>
      </c>
      <c r="E394" s="3" t="str">
        <f>IFERROR(__xludf.DUMMYFUNCTION("""COMPUTED_VALUE"""),"")</f>
        <v/>
      </c>
    </row>
    <row r="395">
      <c r="A395" s="3" t="s">
        <v>1036</v>
      </c>
      <c r="B395" s="3" t="s">
        <v>112</v>
      </c>
      <c r="D395" s="3" t="str">
        <f>IFERROR(__xludf.DUMMYFUNCTION("""COMPUTED_VALUE"""),"cfg-lex.c")</f>
        <v>cfg-lex.c</v>
      </c>
      <c r="E395" s="3" t="str">
        <f>IFERROR(__xludf.DUMMYFUNCTION("""COMPUTED_VALUE"""),"")</f>
        <v/>
      </c>
    </row>
    <row r="396">
      <c r="A396" s="3" t="s">
        <v>1036</v>
      </c>
      <c r="B396" s="3" t="s">
        <v>112</v>
      </c>
      <c r="D396" s="3" t="str">
        <f>IFERROR(__xludf.DUMMYFUNCTION("""COMPUTED_VALUE"""),"cfg-lex.c")</f>
        <v>cfg-lex.c</v>
      </c>
      <c r="E396" s="3" t="str">
        <f>IFERROR(__xludf.DUMMYFUNCTION("""COMPUTED_VALUE"""),"")</f>
        <v/>
      </c>
    </row>
    <row r="397">
      <c r="A397" s="3" t="s">
        <v>1036</v>
      </c>
      <c r="B397" s="3" t="s">
        <v>112</v>
      </c>
      <c r="D397" s="3" t="str">
        <f>IFERROR(__xludf.DUMMYFUNCTION("""COMPUTED_VALUE"""),"cfg-lex.c")</f>
        <v>cfg-lex.c</v>
      </c>
      <c r="E397" s="3" t="str">
        <f>IFERROR(__xludf.DUMMYFUNCTION("""COMPUTED_VALUE"""),"")</f>
        <v/>
      </c>
    </row>
    <row r="398">
      <c r="A398" s="3" t="s">
        <v>1036</v>
      </c>
      <c r="B398" s="3" t="s">
        <v>112</v>
      </c>
      <c r="D398" s="3" t="str">
        <f>IFERROR(__xludf.DUMMYFUNCTION("""COMPUTED_VALUE"""),"cfg-lex.c")</f>
        <v>cfg-lex.c</v>
      </c>
      <c r="E398" s="3" t="str">
        <f>IFERROR(__xludf.DUMMYFUNCTION("""COMPUTED_VALUE"""),"")</f>
        <v/>
      </c>
    </row>
    <row r="399">
      <c r="A399" s="3" t="s">
        <v>1036</v>
      </c>
      <c r="B399" s="3" t="s">
        <v>112</v>
      </c>
      <c r="D399" s="3" t="str">
        <f>IFERROR(__xludf.DUMMYFUNCTION("""COMPUTED_VALUE"""),"cfg-lex.c")</f>
        <v>cfg-lex.c</v>
      </c>
      <c r="E399" s="3" t="str">
        <f>IFERROR(__xludf.DUMMYFUNCTION("""COMPUTED_VALUE"""),"")</f>
        <v/>
      </c>
    </row>
    <row r="400">
      <c r="A400" s="3" t="s">
        <v>1036</v>
      </c>
      <c r="B400" s="3" t="s">
        <v>112</v>
      </c>
      <c r="D400" s="3" t="str">
        <f>IFERROR(__xludf.DUMMYFUNCTION("""COMPUTED_VALUE"""),"cfg-lex.c")</f>
        <v>cfg-lex.c</v>
      </c>
      <c r="E400" s="3" t="str">
        <f>IFERROR(__xludf.DUMMYFUNCTION("""COMPUTED_VALUE"""),"")</f>
        <v/>
      </c>
    </row>
    <row r="401">
      <c r="A401" s="3" t="s">
        <v>1036</v>
      </c>
      <c r="B401" s="3" t="s">
        <v>112</v>
      </c>
      <c r="D401" s="3" t="str">
        <f>IFERROR(__xludf.DUMMYFUNCTION("""COMPUTED_VALUE"""),"cfg-lex.c")</f>
        <v>cfg-lex.c</v>
      </c>
      <c r="E401" s="3" t="str">
        <f>IFERROR(__xludf.DUMMYFUNCTION("""COMPUTED_VALUE"""),"")</f>
        <v/>
      </c>
    </row>
    <row r="402">
      <c r="A402" s="3" t="s">
        <v>1036</v>
      </c>
      <c r="B402" s="3" t="s">
        <v>112</v>
      </c>
      <c r="D402" s="3" t="str">
        <f>IFERROR(__xludf.DUMMYFUNCTION("""COMPUTED_VALUE"""),"cfg-lex.c")</f>
        <v>cfg-lex.c</v>
      </c>
      <c r="E402" s="3" t="str">
        <f>IFERROR(__xludf.DUMMYFUNCTION("""COMPUTED_VALUE"""),"")</f>
        <v/>
      </c>
    </row>
    <row r="403">
      <c r="D403" s="3" t="str">
        <f>IFERROR(__xludf.DUMMYFUNCTION("""COMPUTED_VALUE"""),"")</f>
        <v/>
      </c>
      <c r="E403" s="3" t="str">
        <f>IFERROR(__xludf.DUMMYFUNCTION("""COMPUTED_VALUE"""),"")</f>
        <v/>
      </c>
    </row>
    <row r="404">
      <c r="D404" s="3" t="str">
        <f>IFERROR(__xludf.DUMMYFUNCTION("""COMPUTED_VALUE"""),"")</f>
        <v/>
      </c>
      <c r="E404" s="3" t="str">
        <f>IFERROR(__xludf.DUMMYFUNCTION("""COMPUTED_VALUE"""),"")</f>
        <v/>
      </c>
    </row>
    <row r="405">
      <c r="D405" s="3" t="str">
        <f>IFERROR(__xludf.DUMMYFUNCTION("""COMPUTED_VALUE"""),"")</f>
        <v/>
      </c>
      <c r="E405" s="3" t="str">
        <f>IFERROR(__xludf.DUMMYFUNCTION("""COMPUTED_VALUE"""),"")</f>
        <v/>
      </c>
    </row>
    <row r="406">
      <c r="D406" s="3" t="str">
        <f>IFERROR(__xludf.DUMMYFUNCTION("""COMPUTED_VALUE"""),"")</f>
        <v/>
      </c>
      <c r="E406" s="3" t="str">
        <f>IFERROR(__xludf.DUMMYFUNCTION("""COMPUTED_VALUE"""),"")</f>
        <v/>
      </c>
    </row>
    <row r="407">
      <c r="D407" s="3" t="str">
        <f>IFERROR(__xludf.DUMMYFUNCTION("""COMPUTED_VALUE"""),"")</f>
        <v/>
      </c>
      <c r="E407" s="3" t="str">
        <f>IFERROR(__xludf.DUMMYFUNCTION("""COMPUTED_VALUE"""),"")</f>
        <v/>
      </c>
    </row>
    <row r="408">
      <c r="D408" s="3" t="str">
        <f>IFERROR(__xludf.DUMMYFUNCTION("""COMPUTED_VALUE"""),"")</f>
        <v/>
      </c>
      <c r="E408" s="3" t="str">
        <f>IFERROR(__xludf.DUMMYFUNCTION("""COMPUTED_VALUE"""),"")</f>
        <v/>
      </c>
    </row>
    <row r="409">
      <c r="D409" s="3" t="str">
        <f>IFERROR(__xludf.DUMMYFUNCTION("""COMPUTED_VALUE"""),"")</f>
        <v/>
      </c>
      <c r="E409" s="3" t="str">
        <f>IFERROR(__xludf.DUMMYFUNCTION("""COMPUTED_VALUE"""),"")</f>
        <v/>
      </c>
    </row>
    <row r="410">
      <c r="D410" s="3" t="str">
        <f>IFERROR(__xludf.DUMMYFUNCTION("""COMPUTED_VALUE"""),"")</f>
        <v/>
      </c>
      <c r="E410" s="3" t="str">
        <f>IFERROR(__xludf.DUMMYFUNCTION("""COMPUTED_VALUE"""),"")</f>
        <v/>
      </c>
    </row>
    <row r="411">
      <c r="D411" s="3" t="str">
        <f>IFERROR(__xludf.DUMMYFUNCTION("""COMPUTED_VALUE"""),"")</f>
        <v/>
      </c>
      <c r="E411" s="3" t="str">
        <f>IFERROR(__xludf.DUMMYFUNCTION("""COMPUTED_VALUE"""),"")</f>
        <v/>
      </c>
    </row>
    <row r="412">
      <c r="D412" s="3" t="str">
        <f>IFERROR(__xludf.DUMMYFUNCTION("""COMPUTED_VALUE"""),"")</f>
        <v/>
      </c>
      <c r="E412" s="3" t="str">
        <f>IFERROR(__xludf.DUMMYFUNCTION("""COMPUTED_VALUE"""),"")</f>
        <v/>
      </c>
    </row>
    <row r="413">
      <c r="D413" s="3" t="str">
        <f>IFERROR(__xludf.DUMMYFUNCTION("""COMPUTED_VALUE"""),"")</f>
        <v/>
      </c>
      <c r="E413" s="3" t="str">
        <f>IFERROR(__xludf.DUMMYFUNCTION("""COMPUTED_VALUE"""),"")</f>
        <v/>
      </c>
    </row>
    <row r="414">
      <c r="D414" s="3" t="str">
        <f>IFERROR(__xludf.DUMMYFUNCTION("""COMPUTED_VALUE"""),"")</f>
        <v/>
      </c>
      <c r="E414" s="3" t="str">
        <f>IFERROR(__xludf.DUMMYFUNCTION("""COMPUTED_VALUE"""),"")</f>
        <v/>
      </c>
    </row>
    <row r="415">
      <c r="D415" s="3" t="str">
        <f>IFERROR(__xludf.DUMMYFUNCTION("""COMPUTED_VALUE"""),"")</f>
        <v/>
      </c>
      <c r="E415" s="3" t="str">
        <f>IFERROR(__xludf.DUMMYFUNCTION("""COMPUTED_VALUE"""),"")</f>
        <v/>
      </c>
    </row>
    <row r="416">
      <c r="D416" s="3" t="str">
        <f>IFERROR(__xludf.DUMMYFUNCTION("""COMPUTED_VALUE"""),"")</f>
        <v/>
      </c>
      <c r="E416" s="3" t="str">
        <f>IFERROR(__xludf.DUMMYFUNCTION("""COMPUTED_VALUE"""),"")</f>
        <v/>
      </c>
    </row>
    <row r="417">
      <c r="D417" s="3" t="str">
        <f>IFERROR(__xludf.DUMMYFUNCTION("""COMPUTED_VALUE"""),"")</f>
        <v/>
      </c>
      <c r="E417" s="3" t="str">
        <f>IFERROR(__xludf.DUMMYFUNCTION("""COMPUTED_VALUE"""),"")</f>
        <v/>
      </c>
    </row>
    <row r="418">
      <c r="D418" s="3" t="str">
        <f>IFERROR(__xludf.DUMMYFUNCTION("""COMPUTED_VALUE"""),"")</f>
        <v/>
      </c>
      <c r="E418" s="3" t="str">
        <f>IFERROR(__xludf.DUMMYFUNCTION("""COMPUTED_VALUE"""),"")</f>
        <v/>
      </c>
    </row>
    <row r="419">
      <c r="D419" s="3" t="str">
        <f>IFERROR(__xludf.DUMMYFUNCTION("""COMPUTED_VALUE"""),"")</f>
        <v/>
      </c>
      <c r="E419" s="3" t="str">
        <f>IFERROR(__xludf.DUMMYFUNCTION("""COMPUTED_VALUE"""),"")</f>
        <v/>
      </c>
    </row>
    <row r="420">
      <c r="D420" s="3" t="str">
        <f>IFERROR(__xludf.DUMMYFUNCTION("""COMPUTED_VALUE"""),"")</f>
        <v/>
      </c>
      <c r="E420" s="3" t="str">
        <f>IFERROR(__xludf.DUMMYFUNCTION("""COMPUTED_VALUE"""),"")</f>
        <v/>
      </c>
    </row>
    <row r="421">
      <c r="D421" s="3" t="str">
        <f>IFERROR(__xludf.DUMMYFUNCTION("""COMPUTED_VALUE"""),"")</f>
        <v/>
      </c>
      <c r="E421" s="3" t="str">
        <f>IFERROR(__xludf.DUMMYFUNCTION("""COMPUTED_VALUE"""),"")</f>
        <v/>
      </c>
    </row>
    <row r="422">
      <c r="D422" s="3" t="str">
        <f>IFERROR(__xludf.DUMMYFUNCTION("""COMPUTED_VALUE"""),"")</f>
        <v/>
      </c>
      <c r="E422" s="3" t="str">
        <f>IFERROR(__xludf.DUMMYFUNCTION("""COMPUTED_VALUE"""),"")</f>
        <v/>
      </c>
    </row>
    <row r="423">
      <c r="D423" s="3" t="str">
        <f>IFERROR(__xludf.DUMMYFUNCTION("""COMPUTED_VALUE"""),"")</f>
        <v/>
      </c>
      <c r="E423" s="3" t="str">
        <f>IFERROR(__xludf.DUMMYFUNCTION("""COMPUTED_VALUE"""),"")</f>
        <v/>
      </c>
    </row>
    <row r="424">
      <c r="D424" s="3" t="str">
        <f>IFERROR(__xludf.DUMMYFUNCTION("""COMPUTED_VALUE"""),"")</f>
        <v/>
      </c>
      <c r="E424" s="3" t="str">
        <f>IFERROR(__xludf.DUMMYFUNCTION("""COMPUTED_VALUE"""),"")</f>
        <v/>
      </c>
    </row>
    <row r="425">
      <c r="D425" s="3" t="str">
        <f>IFERROR(__xludf.DUMMYFUNCTION("""COMPUTED_VALUE"""),"")</f>
        <v/>
      </c>
      <c r="E425" s="3" t="str">
        <f>IFERROR(__xludf.DUMMYFUNCTION("""COMPUTED_VALUE"""),"")</f>
        <v/>
      </c>
    </row>
    <row r="426">
      <c r="D426" s="3" t="str">
        <f>IFERROR(__xludf.DUMMYFUNCTION("""COMPUTED_VALUE"""),"")</f>
        <v/>
      </c>
      <c r="E426" s="3" t="str">
        <f>IFERROR(__xludf.DUMMYFUNCTION("""COMPUTED_VALUE"""),"")</f>
        <v/>
      </c>
    </row>
    <row r="427">
      <c r="D427" s="3" t="str">
        <f>IFERROR(__xludf.DUMMYFUNCTION("""COMPUTED_VALUE"""),"")</f>
        <v/>
      </c>
      <c r="E427" s="3" t="str">
        <f>IFERROR(__xludf.DUMMYFUNCTION("""COMPUTED_VALUE"""),"")</f>
        <v/>
      </c>
    </row>
    <row r="428">
      <c r="D428" s="3" t="str">
        <f>IFERROR(__xludf.DUMMYFUNCTION("""COMPUTED_VALUE"""),"")</f>
        <v/>
      </c>
      <c r="E428" s="3" t="str">
        <f>IFERROR(__xludf.DUMMYFUNCTION("""COMPUTED_VALUE"""),"")</f>
        <v/>
      </c>
    </row>
    <row r="429">
      <c r="D429" s="3" t="str">
        <f>IFERROR(__xludf.DUMMYFUNCTION("""COMPUTED_VALUE"""),"")</f>
        <v/>
      </c>
      <c r="E429" s="3" t="str">
        <f>IFERROR(__xludf.DUMMYFUNCTION("""COMPUTED_VALUE"""),"")</f>
        <v/>
      </c>
    </row>
    <row r="430">
      <c r="D430" s="3" t="str">
        <f>IFERROR(__xludf.DUMMYFUNCTION("""COMPUTED_VALUE"""),"")</f>
        <v/>
      </c>
      <c r="E430" s="3" t="str">
        <f>IFERROR(__xludf.DUMMYFUNCTION("""COMPUTED_VALUE"""),"")</f>
        <v/>
      </c>
    </row>
    <row r="431">
      <c r="D431" s="3" t="str">
        <f>IFERROR(__xludf.DUMMYFUNCTION("""COMPUTED_VALUE"""),"")</f>
        <v/>
      </c>
      <c r="E431" s="3" t="str">
        <f>IFERROR(__xludf.DUMMYFUNCTION("""COMPUTED_VALUE"""),"")</f>
        <v/>
      </c>
    </row>
    <row r="432">
      <c r="D432" s="3" t="str">
        <f>IFERROR(__xludf.DUMMYFUNCTION("""COMPUTED_VALUE"""),"")</f>
        <v/>
      </c>
      <c r="E432" s="3" t="str">
        <f>IFERROR(__xludf.DUMMYFUNCTION("""COMPUTED_VALUE"""),"")</f>
        <v/>
      </c>
    </row>
    <row r="433">
      <c r="D433" s="3" t="str">
        <f>IFERROR(__xludf.DUMMYFUNCTION("""COMPUTED_VALUE"""),"")</f>
        <v/>
      </c>
      <c r="E433" s="3" t="str">
        <f>IFERROR(__xludf.DUMMYFUNCTION("""COMPUTED_VALUE"""),"")</f>
        <v/>
      </c>
    </row>
    <row r="434">
      <c r="D434" s="3" t="str">
        <f>IFERROR(__xludf.DUMMYFUNCTION("""COMPUTED_VALUE"""),"")</f>
        <v/>
      </c>
      <c r="E434" s="3" t="str">
        <f>IFERROR(__xludf.DUMMYFUNCTION("""COMPUTED_VALUE"""),"")</f>
        <v/>
      </c>
    </row>
    <row r="435">
      <c r="D435" s="3" t="str">
        <f>IFERROR(__xludf.DUMMYFUNCTION("""COMPUTED_VALUE"""),"")</f>
        <v/>
      </c>
      <c r="E435" s="3" t="str">
        <f>IFERROR(__xludf.DUMMYFUNCTION("""COMPUTED_VALUE"""),"")</f>
        <v/>
      </c>
    </row>
    <row r="436">
      <c r="D436" s="3" t="str">
        <f>IFERROR(__xludf.DUMMYFUNCTION("""COMPUTED_VALUE"""),"")</f>
        <v/>
      </c>
      <c r="E436" s="3" t="str">
        <f>IFERROR(__xludf.DUMMYFUNCTION("""COMPUTED_VALUE"""),"")</f>
        <v/>
      </c>
    </row>
    <row r="437">
      <c r="D437" s="3" t="str">
        <f>IFERROR(__xludf.DUMMYFUNCTION("""COMPUTED_VALUE"""),"")</f>
        <v/>
      </c>
      <c r="E437" s="3" t="str">
        <f>IFERROR(__xludf.DUMMYFUNCTION("""COMPUTED_VALUE"""),"")</f>
        <v/>
      </c>
    </row>
    <row r="438">
      <c r="D438" s="3" t="str">
        <f>IFERROR(__xludf.DUMMYFUNCTION("""COMPUTED_VALUE"""),"")</f>
        <v/>
      </c>
      <c r="E438" s="3" t="str">
        <f>IFERROR(__xludf.DUMMYFUNCTION("""COMPUTED_VALUE"""),"")</f>
        <v/>
      </c>
    </row>
    <row r="439">
      <c r="D439" s="3" t="str">
        <f>IFERROR(__xludf.DUMMYFUNCTION("""COMPUTED_VALUE"""),"")</f>
        <v/>
      </c>
      <c r="E439" s="3" t="str">
        <f>IFERROR(__xludf.DUMMYFUNCTION("""COMPUTED_VALUE"""),"")</f>
        <v/>
      </c>
    </row>
    <row r="440">
      <c r="D440" s="3" t="str">
        <f>IFERROR(__xludf.DUMMYFUNCTION("""COMPUTED_VALUE"""),"")</f>
        <v/>
      </c>
      <c r="E440" s="3" t="str">
        <f>IFERROR(__xludf.DUMMYFUNCTION("""COMPUTED_VALUE"""),"")</f>
        <v/>
      </c>
    </row>
    <row r="441">
      <c r="D441" s="3" t="str">
        <f>IFERROR(__xludf.DUMMYFUNCTION("""COMPUTED_VALUE"""),"")</f>
        <v/>
      </c>
      <c r="E441" s="3" t="str">
        <f>IFERROR(__xludf.DUMMYFUNCTION("""COMPUTED_VALUE"""),"")</f>
        <v/>
      </c>
    </row>
    <row r="442">
      <c r="D442" s="3" t="str">
        <f>IFERROR(__xludf.DUMMYFUNCTION("""COMPUTED_VALUE"""),"")</f>
        <v/>
      </c>
      <c r="E442" s="3" t="str">
        <f>IFERROR(__xludf.DUMMYFUNCTION("""COMPUTED_VALUE"""),"")</f>
        <v/>
      </c>
    </row>
    <row r="443">
      <c r="D443" s="3" t="str">
        <f>IFERROR(__xludf.DUMMYFUNCTION("""COMPUTED_VALUE"""),"")</f>
        <v/>
      </c>
      <c r="E443" s="3" t="str">
        <f>IFERROR(__xludf.DUMMYFUNCTION("""COMPUTED_VALUE"""),"")</f>
        <v/>
      </c>
    </row>
    <row r="444">
      <c r="D444" s="3" t="str">
        <f>IFERROR(__xludf.DUMMYFUNCTION("""COMPUTED_VALUE"""),"")</f>
        <v/>
      </c>
      <c r="E444" s="3" t="str">
        <f>IFERROR(__xludf.DUMMYFUNCTION("""COMPUTED_VALUE"""),"")</f>
        <v/>
      </c>
    </row>
    <row r="445">
      <c r="D445" s="3" t="str">
        <f>IFERROR(__xludf.DUMMYFUNCTION("""COMPUTED_VALUE"""),"")</f>
        <v/>
      </c>
      <c r="E445" s="3" t="str">
        <f>IFERROR(__xludf.DUMMYFUNCTION("""COMPUTED_VALUE"""),"")</f>
        <v/>
      </c>
    </row>
    <row r="446">
      <c r="D446" s="3" t="str">
        <f>IFERROR(__xludf.DUMMYFUNCTION("""COMPUTED_VALUE"""),"")</f>
        <v/>
      </c>
      <c r="E446" s="3" t="str">
        <f>IFERROR(__xludf.DUMMYFUNCTION("""COMPUTED_VALUE"""),"")</f>
        <v/>
      </c>
    </row>
    <row r="447">
      <c r="D447" s="3" t="str">
        <f>IFERROR(__xludf.DUMMYFUNCTION("""COMPUTED_VALUE"""),"")</f>
        <v/>
      </c>
      <c r="E447" s="3" t="str">
        <f>IFERROR(__xludf.DUMMYFUNCTION("""COMPUTED_VALUE"""),"")</f>
        <v/>
      </c>
    </row>
    <row r="448">
      <c r="D448" s="3" t="str">
        <f>IFERROR(__xludf.DUMMYFUNCTION("""COMPUTED_VALUE"""),"")</f>
        <v/>
      </c>
      <c r="E448" s="3" t="str">
        <f>IFERROR(__xludf.DUMMYFUNCTION("""COMPUTED_VALUE"""),"")</f>
        <v/>
      </c>
    </row>
    <row r="449">
      <c r="D449" s="3" t="str">
        <f>IFERROR(__xludf.DUMMYFUNCTION("""COMPUTED_VALUE"""),"")</f>
        <v/>
      </c>
      <c r="E449" s="3" t="str">
        <f>IFERROR(__xludf.DUMMYFUNCTION("""COMPUTED_VALUE"""),"")</f>
        <v/>
      </c>
    </row>
    <row r="450">
      <c r="D450" s="3" t="str">
        <f>IFERROR(__xludf.DUMMYFUNCTION("""COMPUTED_VALUE"""),"")</f>
        <v/>
      </c>
      <c r="E450" s="3" t="str">
        <f>IFERROR(__xludf.DUMMYFUNCTION("""COMPUTED_VALUE"""),"")</f>
        <v/>
      </c>
    </row>
    <row r="451">
      <c r="D451" s="3" t="str">
        <f>IFERROR(__xludf.DUMMYFUNCTION("""COMPUTED_VALUE"""),"")</f>
        <v/>
      </c>
      <c r="E451" s="3" t="str">
        <f>IFERROR(__xludf.DUMMYFUNCTION("""COMPUTED_VALUE"""),"")</f>
        <v/>
      </c>
    </row>
    <row r="452">
      <c r="D452" s="3" t="str">
        <f>IFERROR(__xludf.DUMMYFUNCTION("""COMPUTED_VALUE"""),"")</f>
        <v/>
      </c>
      <c r="E452" s="3" t="str">
        <f>IFERROR(__xludf.DUMMYFUNCTION("""COMPUTED_VALUE"""),"")</f>
        <v/>
      </c>
    </row>
    <row r="453">
      <c r="D453" s="3" t="str">
        <f>IFERROR(__xludf.DUMMYFUNCTION("""COMPUTED_VALUE"""),"")</f>
        <v/>
      </c>
      <c r="E453" s="3" t="str">
        <f>IFERROR(__xludf.DUMMYFUNCTION("""COMPUTED_VALUE"""),"")</f>
        <v/>
      </c>
    </row>
    <row r="454">
      <c r="D454" s="3" t="str">
        <f>IFERROR(__xludf.DUMMYFUNCTION("""COMPUTED_VALUE"""),"")</f>
        <v/>
      </c>
      <c r="E454" s="3" t="str">
        <f>IFERROR(__xludf.DUMMYFUNCTION("""COMPUTED_VALUE"""),"")</f>
        <v/>
      </c>
    </row>
    <row r="455">
      <c r="D455" s="3" t="str">
        <f>IFERROR(__xludf.DUMMYFUNCTION("""COMPUTED_VALUE"""),"")</f>
        <v/>
      </c>
      <c r="E455" s="3" t="str">
        <f>IFERROR(__xludf.DUMMYFUNCTION("""COMPUTED_VALUE"""),"")</f>
        <v/>
      </c>
    </row>
    <row r="456">
      <c r="D456" s="3" t="str">
        <f>IFERROR(__xludf.DUMMYFUNCTION("""COMPUTED_VALUE"""),"")</f>
        <v/>
      </c>
      <c r="E456" s="3" t="str">
        <f>IFERROR(__xludf.DUMMYFUNCTION("""COMPUTED_VALUE"""),"")</f>
        <v/>
      </c>
    </row>
    <row r="457">
      <c r="D457" s="3" t="str">
        <f>IFERROR(__xludf.DUMMYFUNCTION("""COMPUTED_VALUE"""),"")</f>
        <v/>
      </c>
      <c r="E457" s="3" t="str">
        <f>IFERROR(__xludf.DUMMYFUNCTION("""COMPUTED_VALUE"""),"")</f>
        <v/>
      </c>
    </row>
    <row r="458">
      <c r="D458" s="3" t="str">
        <f>IFERROR(__xludf.DUMMYFUNCTION("""COMPUTED_VALUE"""),"")</f>
        <v/>
      </c>
      <c r="E458" s="3" t="str">
        <f>IFERROR(__xludf.DUMMYFUNCTION("""COMPUTED_VALUE"""),"")</f>
        <v/>
      </c>
    </row>
    <row r="459">
      <c r="D459" s="3" t="str">
        <f>IFERROR(__xludf.DUMMYFUNCTION("""COMPUTED_VALUE"""),"")</f>
        <v/>
      </c>
      <c r="E459" s="3" t="str">
        <f>IFERROR(__xludf.DUMMYFUNCTION("""COMPUTED_VALUE"""),"")</f>
        <v/>
      </c>
    </row>
    <row r="460">
      <c r="D460" s="3" t="str">
        <f>IFERROR(__xludf.DUMMYFUNCTION("""COMPUTED_VALUE"""),"")</f>
        <v/>
      </c>
      <c r="E460" s="3" t="str">
        <f>IFERROR(__xludf.DUMMYFUNCTION("""COMPUTED_VALUE"""),"")</f>
        <v/>
      </c>
    </row>
    <row r="461">
      <c r="D461" s="3" t="str">
        <f>IFERROR(__xludf.DUMMYFUNCTION("""COMPUTED_VALUE"""),"")</f>
        <v/>
      </c>
      <c r="E461" s="3" t="str">
        <f>IFERROR(__xludf.DUMMYFUNCTION("""COMPUTED_VALUE"""),"")</f>
        <v/>
      </c>
    </row>
    <row r="462">
      <c r="D462" s="3" t="str">
        <f>IFERROR(__xludf.DUMMYFUNCTION("""COMPUTED_VALUE"""),"")</f>
        <v/>
      </c>
      <c r="E462" s="3" t="str">
        <f>IFERROR(__xludf.DUMMYFUNCTION("""COMPUTED_VALUE"""),"")</f>
        <v/>
      </c>
    </row>
    <row r="463">
      <c r="D463" s="3" t="str">
        <f>IFERROR(__xludf.DUMMYFUNCTION("""COMPUTED_VALUE"""),"")</f>
        <v/>
      </c>
      <c r="E463" s="3" t="str">
        <f>IFERROR(__xludf.DUMMYFUNCTION("""COMPUTED_VALUE"""),"")</f>
        <v/>
      </c>
    </row>
    <row r="464">
      <c r="D464" s="3" t="str">
        <f>IFERROR(__xludf.DUMMYFUNCTION("""COMPUTED_VALUE"""),"")</f>
        <v/>
      </c>
      <c r="E464" s="3" t="str">
        <f>IFERROR(__xludf.DUMMYFUNCTION("""COMPUTED_VALUE"""),"")</f>
        <v/>
      </c>
    </row>
    <row r="465">
      <c r="D465" s="3" t="str">
        <f>IFERROR(__xludf.DUMMYFUNCTION("""COMPUTED_VALUE"""),"")</f>
        <v/>
      </c>
      <c r="E465" s="3" t="str">
        <f>IFERROR(__xludf.DUMMYFUNCTION("""COMPUTED_VALUE"""),"")</f>
        <v/>
      </c>
    </row>
    <row r="466">
      <c r="D466" s="3" t="str">
        <f>IFERROR(__xludf.DUMMYFUNCTION("""COMPUTED_VALUE"""),"")</f>
        <v/>
      </c>
      <c r="E466" s="3" t="str">
        <f>IFERROR(__xludf.DUMMYFUNCTION("""COMPUTED_VALUE"""),"")</f>
        <v/>
      </c>
    </row>
    <row r="467">
      <c r="D467" s="3" t="str">
        <f>IFERROR(__xludf.DUMMYFUNCTION("""COMPUTED_VALUE"""),"")</f>
        <v/>
      </c>
      <c r="E467" s="3" t="str">
        <f>IFERROR(__xludf.DUMMYFUNCTION("""COMPUTED_VALUE"""),"")</f>
        <v/>
      </c>
    </row>
    <row r="468">
      <c r="D468" s="3" t="str">
        <f>IFERROR(__xludf.DUMMYFUNCTION("""COMPUTED_VALUE"""),"")</f>
        <v/>
      </c>
      <c r="E468" s="3" t="str">
        <f>IFERROR(__xludf.DUMMYFUNCTION("""COMPUTED_VALUE"""),"")</f>
        <v/>
      </c>
    </row>
    <row r="469">
      <c r="D469" s="3" t="str">
        <f>IFERROR(__xludf.DUMMYFUNCTION("""COMPUTED_VALUE"""),"")</f>
        <v/>
      </c>
      <c r="E469" s="3" t="str">
        <f>IFERROR(__xludf.DUMMYFUNCTION("""COMPUTED_VALUE"""),"")</f>
        <v/>
      </c>
    </row>
    <row r="470">
      <c r="D470" s="3" t="str">
        <f>IFERROR(__xludf.DUMMYFUNCTION("""COMPUTED_VALUE"""),"")</f>
        <v/>
      </c>
      <c r="E470" s="3" t="str">
        <f>IFERROR(__xludf.DUMMYFUNCTION("""COMPUTED_VALUE"""),"")</f>
        <v/>
      </c>
    </row>
    <row r="471">
      <c r="D471" s="3" t="str">
        <f>IFERROR(__xludf.DUMMYFUNCTION("""COMPUTED_VALUE"""),"")</f>
        <v/>
      </c>
      <c r="E471" s="3" t="str">
        <f>IFERROR(__xludf.DUMMYFUNCTION("""COMPUTED_VALUE"""),"")</f>
        <v/>
      </c>
    </row>
    <row r="472">
      <c r="D472" s="3" t="str">
        <f>IFERROR(__xludf.DUMMYFUNCTION("""COMPUTED_VALUE"""),"")</f>
        <v/>
      </c>
      <c r="E472" s="3" t="str">
        <f>IFERROR(__xludf.DUMMYFUNCTION("""COMPUTED_VALUE"""),"")</f>
        <v/>
      </c>
    </row>
    <row r="473">
      <c r="D473" s="3" t="str">
        <f>IFERROR(__xludf.DUMMYFUNCTION("""COMPUTED_VALUE"""),"")</f>
        <v/>
      </c>
      <c r="E473" s="3" t="str">
        <f>IFERROR(__xludf.DUMMYFUNCTION("""COMPUTED_VALUE"""),"")</f>
        <v/>
      </c>
    </row>
    <row r="474">
      <c r="D474" s="3" t="str">
        <f>IFERROR(__xludf.DUMMYFUNCTION("""COMPUTED_VALUE"""),"")</f>
        <v/>
      </c>
      <c r="E474" s="3" t="str">
        <f>IFERROR(__xludf.DUMMYFUNCTION("""COMPUTED_VALUE"""),"")</f>
        <v/>
      </c>
    </row>
    <row r="475">
      <c r="D475" s="3" t="str">
        <f>IFERROR(__xludf.DUMMYFUNCTION("""COMPUTED_VALUE"""),"")</f>
        <v/>
      </c>
      <c r="E475" s="3" t="str">
        <f>IFERROR(__xludf.DUMMYFUNCTION("""COMPUTED_VALUE"""),"")</f>
        <v/>
      </c>
    </row>
    <row r="476">
      <c r="D476" s="3" t="str">
        <f>IFERROR(__xludf.DUMMYFUNCTION("""COMPUTED_VALUE"""),"")</f>
        <v/>
      </c>
      <c r="E476" s="3" t="str">
        <f>IFERROR(__xludf.DUMMYFUNCTION("""COMPUTED_VALUE"""),"")</f>
        <v/>
      </c>
    </row>
    <row r="477">
      <c r="D477" s="3" t="str">
        <f>IFERROR(__xludf.DUMMYFUNCTION("""COMPUTED_VALUE"""),"")</f>
        <v/>
      </c>
      <c r="E477" s="3" t="str">
        <f>IFERROR(__xludf.DUMMYFUNCTION("""COMPUTED_VALUE"""),"")</f>
        <v/>
      </c>
    </row>
    <row r="478">
      <c r="D478" s="3" t="str">
        <f>IFERROR(__xludf.DUMMYFUNCTION("""COMPUTED_VALUE"""),"")</f>
        <v/>
      </c>
      <c r="E478" s="3" t="str">
        <f>IFERROR(__xludf.DUMMYFUNCTION("""COMPUTED_VALUE"""),"")</f>
        <v/>
      </c>
    </row>
    <row r="479">
      <c r="D479" s="3" t="str">
        <f>IFERROR(__xludf.DUMMYFUNCTION("""COMPUTED_VALUE"""),"")</f>
        <v/>
      </c>
      <c r="E479" s="3" t="str">
        <f>IFERROR(__xludf.DUMMYFUNCTION("""COMPUTED_VALUE"""),"")</f>
        <v/>
      </c>
    </row>
    <row r="480">
      <c r="D480" s="3" t="str">
        <f>IFERROR(__xludf.DUMMYFUNCTION("""COMPUTED_VALUE"""),"")</f>
        <v/>
      </c>
      <c r="E480" s="3" t="str">
        <f>IFERROR(__xludf.DUMMYFUNCTION("""COMPUTED_VALUE"""),"")</f>
        <v/>
      </c>
    </row>
    <row r="481">
      <c r="D481" s="3" t="str">
        <f>IFERROR(__xludf.DUMMYFUNCTION("""COMPUTED_VALUE"""),"")</f>
        <v/>
      </c>
      <c r="E481" s="3" t="str">
        <f>IFERROR(__xludf.DUMMYFUNCTION("""COMPUTED_VALUE"""),"")</f>
        <v/>
      </c>
    </row>
    <row r="482">
      <c r="D482" s="3" t="str">
        <f>IFERROR(__xludf.DUMMYFUNCTION("""COMPUTED_VALUE"""),"")</f>
        <v/>
      </c>
      <c r="E482" s="3" t="str">
        <f>IFERROR(__xludf.DUMMYFUNCTION("""COMPUTED_VALUE"""),"")</f>
        <v/>
      </c>
    </row>
    <row r="483">
      <c r="D483" s="3" t="str">
        <f>IFERROR(__xludf.DUMMYFUNCTION("""COMPUTED_VALUE"""),"")</f>
        <v/>
      </c>
      <c r="E483" s="3" t="str">
        <f>IFERROR(__xludf.DUMMYFUNCTION("""COMPUTED_VALUE"""),"")</f>
        <v/>
      </c>
    </row>
    <row r="484">
      <c r="D484" s="3" t="str">
        <f>IFERROR(__xludf.DUMMYFUNCTION("""COMPUTED_VALUE"""),"")</f>
        <v/>
      </c>
      <c r="E484" s="3" t="str">
        <f>IFERROR(__xludf.DUMMYFUNCTION("""COMPUTED_VALUE"""),"")</f>
        <v/>
      </c>
    </row>
    <row r="485">
      <c r="D485" s="3" t="str">
        <f>IFERROR(__xludf.DUMMYFUNCTION("""COMPUTED_VALUE"""),"")</f>
        <v/>
      </c>
      <c r="E485" s="3" t="str">
        <f>IFERROR(__xludf.DUMMYFUNCTION("""COMPUTED_VALUE"""),"")</f>
        <v/>
      </c>
    </row>
    <row r="486">
      <c r="D486" s="3" t="str">
        <f>IFERROR(__xludf.DUMMYFUNCTION("""COMPUTED_VALUE"""),"")</f>
        <v/>
      </c>
      <c r="E486" s="3" t="str">
        <f>IFERROR(__xludf.DUMMYFUNCTION("""COMPUTED_VALUE"""),"")</f>
        <v/>
      </c>
    </row>
    <row r="487">
      <c r="D487" s="3" t="str">
        <f>IFERROR(__xludf.DUMMYFUNCTION("""COMPUTED_VALUE"""),"")</f>
        <v/>
      </c>
      <c r="E487" s="3" t="str">
        <f>IFERROR(__xludf.DUMMYFUNCTION("""COMPUTED_VALUE"""),"")</f>
        <v/>
      </c>
    </row>
    <row r="488">
      <c r="D488" s="3" t="str">
        <f>IFERROR(__xludf.DUMMYFUNCTION("""COMPUTED_VALUE"""),"")</f>
        <v/>
      </c>
      <c r="E488" s="3" t="str">
        <f>IFERROR(__xludf.DUMMYFUNCTION("""COMPUTED_VALUE"""),"")</f>
        <v/>
      </c>
    </row>
    <row r="489">
      <c r="D489" s="3" t="str">
        <f>IFERROR(__xludf.DUMMYFUNCTION("""COMPUTED_VALUE"""),"")</f>
        <v/>
      </c>
      <c r="E489" s="3" t="str">
        <f>IFERROR(__xludf.DUMMYFUNCTION("""COMPUTED_VALUE"""),"")</f>
        <v/>
      </c>
    </row>
    <row r="490">
      <c r="D490" s="3" t="str">
        <f>IFERROR(__xludf.DUMMYFUNCTION("""COMPUTED_VALUE"""),"")</f>
        <v/>
      </c>
      <c r="E490" s="3" t="str">
        <f>IFERROR(__xludf.DUMMYFUNCTION("""COMPUTED_VALUE"""),"")</f>
        <v/>
      </c>
    </row>
    <row r="491">
      <c r="D491" s="3" t="str">
        <f>IFERROR(__xludf.DUMMYFUNCTION("""COMPUTED_VALUE"""),"")</f>
        <v/>
      </c>
      <c r="E491" s="3" t="str">
        <f>IFERROR(__xludf.DUMMYFUNCTION("""COMPUTED_VALUE"""),"")</f>
        <v/>
      </c>
    </row>
    <row r="492">
      <c r="D492" s="3" t="str">
        <f>IFERROR(__xludf.DUMMYFUNCTION("""COMPUTED_VALUE"""),"")</f>
        <v/>
      </c>
      <c r="E492" s="3" t="str">
        <f>IFERROR(__xludf.DUMMYFUNCTION("""COMPUTED_VALUE"""),"")</f>
        <v/>
      </c>
    </row>
    <row r="493">
      <c r="D493" s="3" t="str">
        <f>IFERROR(__xludf.DUMMYFUNCTION("""COMPUTED_VALUE"""),"")</f>
        <v/>
      </c>
      <c r="E493" s="3" t="str">
        <f>IFERROR(__xludf.DUMMYFUNCTION("""COMPUTED_VALUE"""),"")</f>
        <v/>
      </c>
    </row>
    <row r="494">
      <c r="D494" s="3" t="str">
        <f>IFERROR(__xludf.DUMMYFUNCTION("""COMPUTED_VALUE"""),"")</f>
        <v/>
      </c>
      <c r="E494" s="3" t="str">
        <f>IFERROR(__xludf.DUMMYFUNCTION("""COMPUTED_VALUE"""),"")</f>
        <v/>
      </c>
    </row>
    <row r="495">
      <c r="D495" s="3" t="str">
        <f>IFERROR(__xludf.DUMMYFUNCTION("""COMPUTED_VALUE"""),"")</f>
        <v/>
      </c>
      <c r="E495" s="3" t="str">
        <f>IFERROR(__xludf.DUMMYFUNCTION("""COMPUTED_VALUE"""),"")</f>
        <v/>
      </c>
    </row>
    <row r="496">
      <c r="D496" s="3" t="str">
        <f>IFERROR(__xludf.DUMMYFUNCTION("""COMPUTED_VALUE"""),"")</f>
        <v/>
      </c>
      <c r="E496" s="3" t="str">
        <f>IFERROR(__xludf.DUMMYFUNCTION("""COMPUTED_VALUE"""),"")</f>
        <v/>
      </c>
    </row>
    <row r="497">
      <c r="D497" s="3" t="str">
        <f>IFERROR(__xludf.DUMMYFUNCTION("""COMPUTED_VALUE"""),"")</f>
        <v/>
      </c>
      <c r="E497" s="3" t="str">
        <f>IFERROR(__xludf.DUMMYFUNCTION("""COMPUTED_VALUE"""),"")</f>
        <v/>
      </c>
    </row>
    <row r="498">
      <c r="D498" s="3" t="str">
        <f>IFERROR(__xludf.DUMMYFUNCTION("""COMPUTED_VALUE"""),"")</f>
        <v/>
      </c>
      <c r="E498" s="3" t="str">
        <f>IFERROR(__xludf.DUMMYFUNCTION("""COMPUTED_VALUE"""),"")</f>
        <v/>
      </c>
    </row>
    <row r="499">
      <c r="D499" s="3" t="str">
        <f>IFERROR(__xludf.DUMMYFUNCTION("""COMPUTED_VALUE"""),"")</f>
        <v/>
      </c>
      <c r="E499" s="3" t="str">
        <f>IFERROR(__xludf.DUMMYFUNCTION("""COMPUTED_VALUE"""),"")</f>
        <v/>
      </c>
    </row>
    <row r="500">
      <c r="D500" s="3" t="str">
        <f>IFERROR(__xludf.DUMMYFUNCTION("""COMPUTED_VALUE"""),"")</f>
        <v/>
      </c>
      <c r="E500" s="3" t="str">
        <f>IFERROR(__xludf.DUMMYFUNCTION("""COMPUTED_VALUE"""),"")</f>
        <v/>
      </c>
    </row>
    <row r="501">
      <c r="D501" s="3" t="str">
        <f>IFERROR(__xludf.DUMMYFUNCTION("""COMPUTED_VALUE"""),"")</f>
        <v/>
      </c>
      <c r="E501" s="3" t="str">
        <f>IFERROR(__xludf.DUMMYFUNCTION("""COMPUTED_VALUE"""),"")</f>
        <v/>
      </c>
    </row>
    <row r="502">
      <c r="D502" s="3" t="str">
        <f>IFERROR(__xludf.DUMMYFUNCTION("""COMPUTED_VALUE"""),"")</f>
        <v/>
      </c>
      <c r="E502" s="3" t="str">
        <f>IFERROR(__xludf.DUMMYFUNCTION("""COMPUTED_VALUE"""),"")</f>
        <v/>
      </c>
    </row>
    <row r="503">
      <c r="D503" s="3" t="str">
        <f>IFERROR(__xludf.DUMMYFUNCTION("""COMPUTED_VALUE"""),"")</f>
        <v/>
      </c>
      <c r="E503" s="3" t="str">
        <f>IFERROR(__xludf.DUMMYFUNCTION("""COMPUTED_VALUE"""),"")</f>
        <v/>
      </c>
    </row>
    <row r="504">
      <c r="D504" s="3" t="str">
        <f>IFERROR(__xludf.DUMMYFUNCTION("""COMPUTED_VALUE"""),"")</f>
        <v/>
      </c>
      <c r="E504" s="3" t="str">
        <f>IFERROR(__xludf.DUMMYFUNCTION("""COMPUTED_VALUE"""),"")</f>
        <v/>
      </c>
    </row>
    <row r="505">
      <c r="D505" s="3" t="str">
        <f>IFERROR(__xludf.DUMMYFUNCTION("""COMPUTED_VALUE"""),"")</f>
        <v/>
      </c>
      <c r="E505" s="3" t="str">
        <f>IFERROR(__xludf.DUMMYFUNCTION("""COMPUTED_VALUE"""),"")</f>
        <v/>
      </c>
    </row>
    <row r="506">
      <c r="D506" s="3" t="str">
        <f>IFERROR(__xludf.DUMMYFUNCTION("""COMPUTED_VALUE"""),"")</f>
        <v/>
      </c>
      <c r="E506" s="3" t="str">
        <f>IFERROR(__xludf.DUMMYFUNCTION("""COMPUTED_VALUE"""),"")</f>
        <v/>
      </c>
    </row>
    <row r="507">
      <c r="D507" s="3" t="str">
        <f>IFERROR(__xludf.DUMMYFUNCTION("""COMPUTED_VALUE"""),"")</f>
        <v/>
      </c>
      <c r="E507" s="3" t="str">
        <f>IFERROR(__xludf.DUMMYFUNCTION("""COMPUTED_VALUE"""),"")</f>
        <v/>
      </c>
    </row>
    <row r="508">
      <c r="D508" s="3" t="str">
        <f>IFERROR(__xludf.DUMMYFUNCTION("""COMPUTED_VALUE"""),"")</f>
        <v/>
      </c>
      <c r="E508" s="3" t="str">
        <f>IFERROR(__xludf.DUMMYFUNCTION("""COMPUTED_VALUE"""),"")</f>
        <v/>
      </c>
    </row>
    <row r="509">
      <c r="D509" s="3" t="str">
        <f>IFERROR(__xludf.DUMMYFUNCTION("""COMPUTED_VALUE"""),"")</f>
        <v/>
      </c>
      <c r="E509" s="3" t="str">
        <f>IFERROR(__xludf.DUMMYFUNCTION("""COMPUTED_VALUE"""),"")</f>
        <v/>
      </c>
    </row>
    <row r="510">
      <c r="D510" s="3" t="str">
        <f>IFERROR(__xludf.DUMMYFUNCTION("""COMPUTED_VALUE"""),"")</f>
        <v/>
      </c>
      <c r="E510" s="3" t="str">
        <f>IFERROR(__xludf.DUMMYFUNCTION("""COMPUTED_VALUE"""),"")</f>
        <v/>
      </c>
    </row>
    <row r="511">
      <c r="D511" s="3" t="str">
        <f>IFERROR(__xludf.DUMMYFUNCTION("""COMPUTED_VALUE"""),"")</f>
        <v/>
      </c>
      <c r="E511" s="3" t="str">
        <f>IFERROR(__xludf.DUMMYFUNCTION("""COMPUTED_VALUE"""),"")</f>
        <v/>
      </c>
    </row>
    <row r="512">
      <c r="D512" s="3" t="str">
        <f>IFERROR(__xludf.DUMMYFUNCTION("""COMPUTED_VALUE"""),"")</f>
        <v/>
      </c>
      <c r="E512" s="3" t="str">
        <f>IFERROR(__xludf.DUMMYFUNCTION("""COMPUTED_VALUE"""),"")</f>
        <v/>
      </c>
    </row>
    <row r="513">
      <c r="D513" s="3" t="str">
        <f>IFERROR(__xludf.DUMMYFUNCTION("""COMPUTED_VALUE"""),"")</f>
        <v/>
      </c>
      <c r="E513" s="3" t="str">
        <f>IFERROR(__xludf.DUMMYFUNCTION("""COMPUTED_VALUE"""),"")</f>
        <v/>
      </c>
    </row>
    <row r="514">
      <c r="D514" s="3" t="str">
        <f>IFERROR(__xludf.DUMMYFUNCTION("""COMPUTED_VALUE"""),"")</f>
        <v/>
      </c>
      <c r="E514" s="3" t="str">
        <f>IFERROR(__xludf.DUMMYFUNCTION("""COMPUTED_VALUE"""),"")</f>
        <v/>
      </c>
    </row>
    <row r="515">
      <c r="D515" s="3" t="str">
        <f>IFERROR(__xludf.DUMMYFUNCTION("""COMPUTED_VALUE"""),"")</f>
        <v/>
      </c>
      <c r="E515" s="3" t="str">
        <f>IFERROR(__xludf.DUMMYFUNCTION("""COMPUTED_VALUE"""),"")</f>
        <v/>
      </c>
    </row>
    <row r="516">
      <c r="D516" s="3" t="str">
        <f>IFERROR(__xludf.DUMMYFUNCTION("""COMPUTED_VALUE"""),"")</f>
        <v/>
      </c>
      <c r="E516" s="3" t="str">
        <f>IFERROR(__xludf.DUMMYFUNCTION("""COMPUTED_VALUE"""),"")</f>
        <v/>
      </c>
    </row>
    <row r="517">
      <c r="D517" s="3" t="str">
        <f>IFERROR(__xludf.DUMMYFUNCTION("""COMPUTED_VALUE"""),"")</f>
        <v/>
      </c>
      <c r="E517" s="3" t="str">
        <f>IFERROR(__xludf.DUMMYFUNCTION("""COMPUTED_VALUE"""),"")</f>
        <v/>
      </c>
    </row>
    <row r="518">
      <c r="D518" s="3" t="str">
        <f>IFERROR(__xludf.DUMMYFUNCTION("""COMPUTED_VALUE"""),"")</f>
        <v/>
      </c>
      <c r="E518" s="3" t="str">
        <f>IFERROR(__xludf.DUMMYFUNCTION("""COMPUTED_VALUE"""),"")</f>
        <v/>
      </c>
    </row>
    <row r="519">
      <c r="D519" s="3" t="str">
        <f>IFERROR(__xludf.DUMMYFUNCTION("""COMPUTED_VALUE"""),"")</f>
        <v/>
      </c>
      <c r="E519" s="3" t="str">
        <f>IFERROR(__xludf.DUMMYFUNCTION("""COMPUTED_VALUE"""),"")</f>
        <v/>
      </c>
    </row>
    <row r="520">
      <c r="D520" s="3" t="str">
        <f>IFERROR(__xludf.DUMMYFUNCTION("""COMPUTED_VALUE"""),"")</f>
        <v/>
      </c>
      <c r="E520" s="3" t="str">
        <f>IFERROR(__xludf.DUMMYFUNCTION("""COMPUTED_VALUE"""),"")</f>
        <v/>
      </c>
    </row>
    <row r="521">
      <c r="D521" s="3" t="str">
        <f>IFERROR(__xludf.DUMMYFUNCTION("""COMPUTED_VALUE"""),"")</f>
        <v/>
      </c>
      <c r="E521" s="3" t="str">
        <f>IFERROR(__xludf.DUMMYFUNCTION("""COMPUTED_VALUE"""),"")</f>
        <v/>
      </c>
    </row>
    <row r="522">
      <c r="D522" s="3" t="str">
        <f>IFERROR(__xludf.DUMMYFUNCTION("""COMPUTED_VALUE"""),"")</f>
        <v/>
      </c>
      <c r="E522" s="3" t="str">
        <f>IFERROR(__xludf.DUMMYFUNCTION("""COMPUTED_VALUE"""),"")</f>
        <v/>
      </c>
    </row>
    <row r="523">
      <c r="D523" s="3" t="str">
        <f>IFERROR(__xludf.DUMMYFUNCTION("""COMPUTED_VALUE"""),"")</f>
        <v/>
      </c>
      <c r="E523" s="3" t="str">
        <f>IFERROR(__xludf.DUMMYFUNCTION("""COMPUTED_VALUE"""),"")</f>
        <v/>
      </c>
    </row>
    <row r="524">
      <c r="D524" s="3" t="str">
        <f>IFERROR(__xludf.DUMMYFUNCTION("""COMPUTED_VALUE"""),"")</f>
        <v/>
      </c>
      <c r="E524" s="3" t="str">
        <f>IFERROR(__xludf.DUMMYFUNCTION("""COMPUTED_VALUE"""),"")</f>
        <v/>
      </c>
    </row>
    <row r="525">
      <c r="D525" s="3" t="str">
        <f>IFERROR(__xludf.DUMMYFUNCTION("""COMPUTED_VALUE"""),"")</f>
        <v/>
      </c>
      <c r="E525" s="3" t="str">
        <f>IFERROR(__xludf.DUMMYFUNCTION("""COMPUTED_VALUE"""),"")</f>
        <v/>
      </c>
    </row>
    <row r="526">
      <c r="D526" s="3" t="str">
        <f>IFERROR(__xludf.DUMMYFUNCTION("""COMPUTED_VALUE"""),"")</f>
        <v/>
      </c>
      <c r="E526" s="3" t="str">
        <f>IFERROR(__xludf.DUMMYFUNCTION("""COMPUTED_VALUE"""),"")</f>
        <v/>
      </c>
    </row>
    <row r="527">
      <c r="D527" s="3" t="str">
        <f>IFERROR(__xludf.DUMMYFUNCTION("""COMPUTED_VALUE"""),"")</f>
        <v/>
      </c>
      <c r="E527" s="3" t="str">
        <f>IFERROR(__xludf.DUMMYFUNCTION("""COMPUTED_VALUE"""),"")</f>
        <v/>
      </c>
    </row>
    <row r="528">
      <c r="D528" s="3" t="str">
        <f>IFERROR(__xludf.DUMMYFUNCTION("""COMPUTED_VALUE"""),"")</f>
        <v/>
      </c>
      <c r="E528" s="3" t="str">
        <f>IFERROR(__xludf.DUMMYFUNCTION("""COMPUTED_VALUE"""),"")</f>
        <v/>
      </c>
    </row>
    <row r="529">
      <c r="D529" s="3" t="str">
        <f>IFERROR(__xludf.DUMMYFUNCTION("""COMPUTED_VALUE"""),"")</f>
        <v/>
      </c>
      <c r="E529" s="3" t="str">
        <f>IFERROR(__xludf.DUMMYFUNCTION("""COMPUTED_VALUE"""),"")</f>
        <v/>
      </c>
    </row>
    <row r="530">
      <c r="D530" s="3" t="str">
        <f>IFERROR(__xludf.DUMMYFUNCTION("""COMPUTED_VALUE"""),"")</f>
        <v/>
      </c>
      <c r="E530" s="3" t="str">
        <f>IFERROR(__xludf.DUMMYFUNCTION("""COMPUTED_VALUE"""),"")</f>
        <v/>
      </c>
    </row>
    <row r="531">
      <c r="D531" s="3" t="str">
        <f>IFERROR(__xludf.DUMMYFUNCTION("""COMPUTED_VALUE"""),"")</f>
        <v/>
      </c>
      <c r="E531" s="3" t="str">
        <f>IFERROR(__xludf.DUMMYFUNCTION("""COMPUTED_VALUE"""),"")</f>
        <v/>
      </c>
    </row>
    <row r="532">
      <c r="D532" s="3" t="str">
        <f>IFERROR(__xludf.DUMMYFUNCTION("""COMPUTED_VALUE"""),"")</f>
        <v/>
      </c>
      <c r="E532" s="3" t="str">
        <f>IFERROR(__xludf.DUMMYFUNCTION("""COMPUTED_VALUE"""),"")</f>
        <v/>
      </c>
    </row>
    <row r="533">
      <c r="D533" s="3" t="str">
        <f>IFERROR(__xludf.DUMMYFUNCTION("""COMPUTED_VALUE"""),"")</f>
        <v/>
      </c>
      <c r="E533" s="3" t="str">
        <f>IFERROR(__xludf.DUMMYFUNCTION("""COMPUTED_VALUE"""),"")</f>
        <v/>
      </c>
    </row>
    <row r="534">
      <c r="D534" s="3" t="str">
        <f>IFERROR(__xludf.DUMMYFUNCTION("""COMPUTED_VALUE"""),"")</f>
        <v/>
      </c>
      <c r="E534" s="3" t="str">
        <f>IFERROR(__xludf.DUMMYFUNCTION("""COMPUTED_VALUE"""),"")</f>
        <v/>
      </c>
    </row>
    <row r="535">
      <c r="D535" s="3" t="str">
        <f>IFERROR(__xludf.DUMMYFUNCTION("""COMPUTED_VALUE"""),"")</f>
        <v/>
      </c>
      <c r="E535" s="3" t="str">
        <f>IFERROR(__xludf.DUMMYFUNCTION("""COMPUTED_VALUE"""),"")</f>
        <v/>
      </c>
    </row>
    <row r="536">
      <c r="D536" s="3" t="str">
        <f>IFERROR(__xludf.DUMMYFUNCTION("""COMPUTED_VALUE"""),"")</f>
        <v/>
      </c>
      <c r="E536" s="3" t="str">
        <f>IFERROR(__xludf.DUMMYFUNCTION("""COMPUTED_VALUE"""),"")</f>
        <v/>
      </c>
    </row>
    <row r="537">
      <c r="D537" s="3" t="str">
        <f>IFERROR(__xludf.DUMMYFUNCTION("""COMPUTED_VALUE"""),"")</f>
        <v/>
      </c>
      <c r="E537" s="3" t="str">
        <f>IFERROR(__xludf.DUMMYFUNCTION("""COMPUTED_VALUE"""),"")</f>
        <v/>
      </c>
    </row>
    <row r="538">
      <c r="D538" s="3" t="str">
        <f>IFERROR(__xludf.DUMMYFUNCTION("""COMPUTED_VALUE"""),"")</f>
        <v/>
      </c>
      <c r="E538" s="3" t="str">
        <f>IFERROR(__xludf.DUMMYFUNCTION("""COMPUTED_VALUE"""),"")</f>
        <v/>
      </c>
    </row>
    <row r="539">
      <c r="D539" s="3" t="str">
        <f>IFERROR(__xludf.DUMMYFUNCTION("""COMPUTED_VALUE"""),"")</f>
        <v/>
      </c>
      <c r="E539" s="3" t="str">
        <f>IFERROR(__xludf.DUMMYFUNCTION("""COMPUTED_VALUE"""),"")</f>
        <v/>
      </c>
    </row>
    <row r="540">
      <c r="D540" s="3" t="str">
        <f>IFERROR(__xludf.DUMMYFUNCTION("""COMPUTED_VALUE"""),"")</f>
        <v/>
      </c>
      <c r="E540" s="3" t="str">
        <f>IFERROR(__xludf.DUMMYFUNCTION("""COMPUTED_VALUE"""),"")</f>
        <v/>
      </c>
    </row>
    <row r="541">
      <c r="D541" s="3" t="str">
        <f>IFERROR(__xludf.DUMMYFUNCTION("""COMPUTED_VALUE"""),"")</f>
        <v/>
      </c>
      <c r="E541" s="3" t="str">
        <f>IFERROR(__xludf.DUMMYFUNCTION("""COMPUTED_VALUE"""),"")</f>
        <v/>
      </c>
    </row>
    <row r="542">
      <c r="D542" s="3" t="str">
        <f>IFERROR(__xludf.DUMMYFUNCTION("""COMPUTED_VALUE"""),"")</f>
        <v/>
      </c>
      <c r="E542" s="3" t="str">
        <f>IFERROR(__xludf.DUMMYFUNCTION("""COMPUTED_VALUE"""),"")</f>
        <v/>
      </c>
    </row>
    <row r="543">
      <c r="D543" s="3" t="str">
        <f>IFERROR(__xludf.DUMMYFUNCTION("""COMPUTED_VALUE"""),"")</f>
        <v/>
      </c>
      <c r="E543" s="3" t="str">
        <f>IFERROR(__xludf.DUMMYFUNCTION("""COMPUTED_VALUE"""),"")</f>
        <v/>
      </c>
    </row>
    <row r="544">
      <c r="D544" s="3" t="str">
        <f>IFERROR(__xludf.DUMMYFUNCTION("""COMPUTED_VALUE"""),"")</f>
        <v/>
      </c>
      <c r="E544" s="3" t="str">
        <f>IFERROR(__xludf.DUMMYFUNCTION("""COMPUTED_VALUE"""),"")</f>
        <v/>
      </c>
    </row>
    <row r="545">
      <c r="D545" s="3" t="str">
        <f>IFERROR(__xludf.DUMMYFUNCTION("""COMPUTED_VALUE"""),"")</f>
        <v/>
      </c>
      <c r="E545" s="3" t="str">
        <f>IFERROR(__xludf.DUMMYFUNCTION("""COMPUTED_VALUE"""),"")</f>
        <v/>
      </c>
    </row>
    <row r="546">
      <c r="D546" s="3" t="str">
        <f>IFERROR(__xludf.DUMMYFUNCTION("""COMPUTED_VALUE"""),"")</f>
        <v/>
      </c>
      <c r="E546" s="3" t="str">
        <f>IFERROR(__xludf.DUMMYFUNCTION("""COMPUTED_VALUE"""),"")</f>
        <v/>
      </c>
    </row>
    <row r="547">
      <c r="D547" s="3" t="str">
        <f>IFERROR(__xludf.DUMMYFUNCTION("""COMPUTED_VALUE"""),"")</f>
        <v/>
      </c>
      <c r="E547" s="3" t="str">
        <f>IFERROR(__xludf.DUMMYFUNCTION("""COMPUTED_VALUE"""),"")</f>
        <v/>
      </c>
    </row>
    <row r="548">
      <c r="D548" s="3" t="str">
        <f>IFERROR(__xludf.DUMMYFUNCTION("""COMPUTED_VALUE"""),"")</f>
        <v/>
      </c>
      <c r="E548" s="3" t="str">
        <f>IFERROR(__xludf.DUMMYFUNCTION("""COMPUTED_VALUE"""),"")</f>
        <v/>
      </c>
    </row>
    <row r="549">
      <c r="D549" s="3" t="str">
        <f>IFERROR(__xludf.DUMMYFUNCTION("""COMPUTED_VALUE"""),"")</f>
        <v/>
      </c>
      <c r="E549" s="3" t="str">
        <f>IFERROR(__xludf.DUMMYFUNCTION("""COMPUTED_VALUE"""),"")</f>
        <v/>
      </c>
    </row>
    <row r="550">
      <c r="D550" s="3" t="str">
        <f>IFERROR(__xludf.DUMMYFUNCTION("""COMPUTED_VALUE"""),"")</f>
        <v/>
      </c>
      <c r="E550" s="3" t="str">
        <f>IFERROR(__xludf.DUMMYFUNCTION("""COMPUTED_VALUE"""),"")</f>
        <v/>
      </c>
    </row>
    <row r="551">
      <c r="D551" s="3" t="str">
        <f>IFERROR(__xludf.DUMMYFUNCTION("""COMPUTED_VALUE"""),"")</f>
        <v/>
      </c>
      <c r="E551" s="3" t="str">
        <f>IFERROR(__xludf.DUMMYFUNCTION("""COMPUTED_VALUE"""),"")</f>
        <v/>
      </c>
    </row>
    <row r="552">
      <c r="D552" s="3" t="str">
        <f>IFERROR(__xludf.DUMMYFUNCTION("""COMPUTED_VALUE"""),"")</f>
        <v/>
      </c>
      <c r="E552" s="3" t="str">
        <f>IFERROR(__xludf.DUMMYFUNCTION("""COMPUTED_VALUE"""),"")</f>
        <v/>
      </c>
    </row>
    <row r="553">
      <c r="D553" s="3" t="str">
        <f>IFERROR(__xludf.DUMMYFUNCTION("""COMPUTED_VALUE"""),"")</f>
        <v/>
      </c>
      <c r="E553" s="3" t="str">
        <f>IFERROR(__xludf.DUMMYFUNCTION("""COMPUTED_VALUE"""),"")</f>
        <v/>
      </c>
    </row>
    <row r="554">
      <c r="D554" s="3" t="str">
        <f>IFERROR(__xludf.DUMMYFUNCTION("""COMPUTED_VALUE"""),"")</f>
        <v/>
      </c>
      <c r="E554" s="3" t="str">
        <f>IFERROR(__xludf.DUMMYFUNCTION("""COMPUTED_VALUE"""),"")</f>
        <v/>
      </c>
    </row>
    <row r="555">
      <c r="D555" s="3" t="str">
        <f>IFERROR(__xludf.DUMMYFUNCTION("""COMPUTED_VALUE"""),"")</f>
        <v/>
      </c>
      <c r="E555" s="3" t="str">
        <f>IFERROR(__xludf.DUMMYFUNCTION("""COMPUTED_VALUE"""),"")</f>
        <v/>
      </c>
    </row>
    <row r="556">
      <c r="D556" s="3" t="str">
        <f>IFERROR(__xludf.DUMMYFUNCTION("""COMPUTED_VALUE"""),"")</f>
        <v/>
      </c>
      <c r="E556" s="3" t="str">
        <f>IFERROR(__xludf.DUMMYFUNCTION("""COMPUTED_VALUE"""),"")</f>
        <v/>
      </c>
    </row>
    <row r="557">
      <c r="D557" s="3" t="str">
        <f>IFERROR(__xludf.DUMMYFUNCTION("""COMPUTED_VALUE"""),"")</f>
        <v/>
      </c>
      <c r="E557" s="3" t="str">
        <f>IFERROR(__xludf.DUMMYFUNCTION("""COMPUTED_VALUE"""),"")</f>
        <v/>
      </c>
    </row>
    <row r="558">
      <c r="D558" s="3" t="str">
        <f>IFERROR(__xludf.DUMMYFUNCTION("""COMPUTED_VALUE"""),"")</f>
        <v/>
      </c>
      <c r="E558" s="3" t="str">
        <f>IFERROR(__xludf.DUMMYFUNCTION("""COMPUTED_VALUE"""),"")</f>
        <v/>
      </c>
    </row>
    <row r="559">
      <c r="D559" s="3" t="str">
        <f>IFERROR(__xludf.DUMMYFUNCTION("""COMPUTED_VALUE"""),"")</f>
        <v/>
      </c>
      <c r="E559" s="3" t="str">
        <f>IFERROR(__xludf.DUMMYFUNCTION("""COMPUTED_VALUE"""),"")</f>
        <v/>
      </c>
    </row>
    <row r="560">
      <c r="D560" s="3" t="str">
        <f>IFERROR(__xludf.DUMMYFUNCTION("""COMPUTED_VALUE"""),"")</f>
        <v/>
      </c>
      <c r="E560" s="3" t="str">
        <f>IFERROR(__xludf.DUMMYFUNCTION("""COMPUTED_VALUE"""),"")</f>
        <v/>
      </c>
    </row>
    <row r="561">
      <c r="D561" s="3" t="str">
        <f>IFERROR(__xludf.DUMMYFUNCTION("""COMPUTED_VALUE"""),"")</f>
        <v/>
      </c>
      <c r="E561" s="3" t="str">
        <f>IFERROR(__xludf.DUMMYFUNCTION("""COMPUTED_VALUE"""),"")</f>
        <v/>
      </c>
    </row>
    <row r="562">
      <c r="D562" s="3" t="str">
        <f>IFERROR(__xludf.DUMMYFUNCTION("""COMPUTED_VALUE"""),"")</f>
        <v/>
      </c>
      <c r="E562" s="3" t="str">
        <f>IFERROR(__xludf.DUMMYFUNCTION("""COMPUTED_VALUE"""),"")</f>
        <v/>
      </c>
    </row>
    <row r="563">
      <c r="D563" s="3" t="str">
        <f>IFERROR(__xludf.DUMMYFUNCTION("""COMPUTED_VALUE"""),"")</f>
        <v/>
      </c>
      <c r="E563" s="3" t="str">
        <f>IFERROR(__xludf.DUMMYFUNCTION("""COMPUTED_VALUE"""),"")</f>
        <v/>
      </c>
    </row>
    <row r="564">
      <c r="D564" s="3" t="str">
        <f>IFERROR(__xludf.DUMMYFUNCTION("""COMPUTED_VALUE"""),"")</f>
        <v/>
      </c>
      <c r="E564" s="3" t="str">
        <f>IFERROR(__xludf.DUMMYFUNCTION("""COMPUTED_VALUE"""),"")</f>
        <v/>
      </c>
    </row>
    <row r="565">
      <c r="D565" s="3" t="str">
        <f>IFERROR(__xludf.DUMMYFUNCTION("""COMPUTED_VALUE"""),"")</f>
        <v/>
      </c>
      <c r="E565" s="3" t="str">
        <f>IFERROR(__xludf.DUMMYFUNCTION("""COMPUTED_VALUE"""),"")</f>
        <v/>
      </c>
    </row>
    <row r="566">
      <c r="D566" s="3" t="str">
        <f>IFERROR(__xludf.DUMMYFUNCTION("""COMPUTED_VALUE"""),"")</f>
        <v/>
      </c>
      <c r="E566" s="3" t="str">
        <f>IFERROR(__xludf.DUMMYFUNCTION("""COMPUTED_VALUE"""),"")</f>
        <v/>
      </c>
    </row>
    <row r="567">
      <c r="D567" s="3" t="str">
        <f>IFERROR(__xludf.DUMMYFUNCTION("""COMPUTED_VALUE"""),"")</f>
        <v/>
      </c>
      <c r="E567" s="3" t="str">
        <f>IFERROR(__xludf.DUMMYFUNCTION("""COMPUTED_VALUE"""),"")</f>
        <v/>
      </c>
    </row>
    <row r="568">
      <c r="D568" s="3" t="str">
        <f>IFERROR(__xludf.DUMMYFUNCTION("""COMPUTED_VALUE"""),"")</f>
        <v/>
      </c>
      <c r="E568" s="3" t="str">
        <f>IFERROR(__xludf.DUMMYFUNCTION("""COMPUTED_VALUE"""),"")</f>
        <v/>
      </c>
    </row>
    <row r="569">
      <c r="D569" s="3" t="str">
        <f>IFERROR(__xludf.DUMMYFUNCTION("""COMPUTED_VALUE"""),"")</f>
        <v/>
      </c>
      <c r="E569" s="3" t="str">
        <f>IFERROR(__xludf.DUMMYFUNCTION("""COMPUTED_VALUE"""),"")</f>
        <v/>
      </c>
    </row>
    <row r="570">
      <c r="D570" s="3" t="str">
        <f>IFERROR(__xludf.DUMMYFUNCTION("""COMPUTED_VALUE"""),"")</f>
        <v/>
      </c>
      <c r="E570" s="3" t="str">
        <f>IFERROR(__xludf.DUMMYFUNCTION("""COMPUTED_VALUE"""),"")</f>
        <v/>
      </c>
    </row>
    <row r="571">
      <c r="D571" s="3" t="str">
        <f>IFERROR(__xludf.DUMMYFUNCTION("""COMPUTED_VALUE"""),"")</f>
        <v/>
      </c>
      <c r="E571" s="3" t="str">
        <f>IFERROR(__xludf.DUMMYFUNCTION("""COMPUTED_VALUE"""),"")</f>
        <v/>
      </c>
    </row>
    <row r="572">
      <c r="D572" s="3" t="str">
        <f>IFERROR(__xludf.DUMMYFUNCTION("""COMPUTED_VALUE"""),"")</f>
        <v/>
      </c>
      <c r="E572" s="3" t="str">
        <f>IFERROR(__xludf.DUMMYFUNCTION("""COMPUTED_VALUE"""),"")</f>
        <v/>
      </c>
    </row>
    <row r="573">
      <c r="D573" s="3" t="str">
        <f>IFERROR(__xludf.DUMMYFUNCTION("""COMPUTED_VALUE"""),"")</f>
        <v/>
      </c>
      <c r="E573" s="3" t="str">
        <f>IFERROR(__xludf.DUMMYFUNCTION("""COMPUTED_VALUE"""),"")</f>
        <v/>
      </c>
    </row>
    <row r="574">
      <c r="D574" s="3" t="str">
        <f>IFERROR(__xludf.DUMMYFUNCTION("""COMPUTED_VALUE"""),"")</f>
        <v/>
      </c>
      <c r="E574" s="3" t="str">
        <f>IFERROR(__xludf.DUMMYFUNCTION("""COMPUTED_VALUE"""),"")</f>
        <v/>
      </c>
    </row>
    <row r="575">
      <c r="D575" s="3" t="str">
        <f>IFERROR(__xludf.DUMMYFUNCTION("""COMPUTED_VALUE"""),"")</f>
        <v/>
      </c>
      <c r="E575" s="3" t="str">
        <f>IFERROR(__xludf.DUMMYFUNCTION("""COMPUTED_VALUE"""),"")</f>
        <v/>
      </c>
    </row>
    <row r="576">
      <c r="D576" s="3" t="str">
        <f>IFERROR(__xludf.DUMMYFUNCTION("""COMPUTED_VALUE"""),"")</f>
        <v/>
      </c>
      <c r="E576" s="3" t="str">
        <f>IFERROR(__xludf.DUMMYFUNCTION("""COMPUTED_VALUE"""),"")</f>
        <v/>
      </c>
    </row>
    <row r="577">
      <c r="D577" s="3" t="str">
        <f>IFERROR(__xludf.DUMMYFUNCTION("""COMPUTED_VALUE"""),"")</f>
        <v/>
      </c>
      <c r="E577" s="3" t="str">
        <f>IFERROR(__xludf.DUMMYFUNCTION("""COMPUTED_VALUE"""),"")</f>
        <v/>
      </c>
    </row>
    <row r="578">
      <c r="D578" s="3" t="str">
        <f>IFERROR(__xludf.DUMMYFUNCTION("""COMPUTED_VALUE"""),"")</f>
        <v/>
      </c>
      <c r="E578" s="3" t="str">
        <f>IFERROR(__xludf.DUMMYFUNCTION("""COMPUTED_VALUE"""),"")</f>
        <v/>
      </c>
    </row>
    <row r="579">
      <c r="D579" s="3" t="str">
        <f>IFERROR(__xludf.DUMMYFUNCTION("""COMPUTED_VALUE"""),"")</f>
        <v/>
      </c>
      <c r="E579" s="3" t="str">
        <f>IFERROR(__xludf.DUMMYFUNCTION("""COMPUTED_VALUE"""),"")</f>
        <v/>
      </c>
    </row>
    <row r="580">
      <c r="D580" s="3" t="str">
        <f>IFERROR(__xludf.DUMMYFUNCTION("""COMPUTED_VALUE"""),"")</f>
        <v/>
      </c>
      <c r="E580" s="3" t="str">
        <f>IFERROR(__xludf.DUMMYFUNCTION("""COMPUTED_VALUE"""),"")</f>
        <v/>
      </c>
    </row>
    <row r="581">
      <c r="D581" s="3" t="str">
        <f>IFERROR(__xludf.DUMMYFUNCTION("""COMPUTED_VALUE"""),"")</f>
        <v/>
      </c>
      <c r="E581" s="3" t="str">
        <f>IFERROR(__xludf.DUMMYFUNCTION("""COMPUTED_VALUE"""),"")</f>
        <v/>
      </c>
    </row>
    <row r="582">
      <c r="D582" s="3" t="str">
        <f>IFERROR(__xludf.DUMMYFUNCTION("""COMPUTED_VALUE"""),"")</f>
        <v/>
      </c>
      <c r="E582" s="3" t="str">
        <f>IFERROR(__xludf.DUMMYFUNCTION("""COMPUTED_VALUE"""),"")</f>
        <v/>
      </c>
    </row>
    <row r="583">
      <c r="D583" s="3" t="str">
        <f>IFERROR(__xludf.DUMMYFUNCTION("""COMPUTED_VALUE"""),"")</f>
        <v/>
      </c>
      <c r="E583" s="3" t="str">
        <f>IFERROR(__xludf.DUMMYFUNCTION("""COMPUTED_VALUE"""),"")</f>
        <v/>
      </c>
    </row>
    <row r="584">
      <c r="D584" s="3" t="str">
        <f>IFERROR(__xludf.DUMMYFUNCTION("""COMPUTED_VALUE"""),"")</f>
        <v/>
      </c>
      <c r="E584" s="3" t="str">
        <f>IFERROR(__xludf.DUMMYFUNCTION("""COMPUTED_VALUE"""),"")</f>
        <v/>
      </c>
    </row>
    <row r="585">
      <c r="D585" s="3" t="str">
        <f>IFERROR(__xludf.DUMMYFUNCTION("""COMPUTED_VALUE"""),"")</f>
        <v/>
      </c>
      <c r="E585" s="3" t="str">
        <f>IFERROR(__xludf.DUMMYFUNCTION("""COMPUTED_VALUE"""),"")</f>
        <v/>
      </c>
    </row>
    <row r="586">
      <c r="D586" s="3" t="str">
        <f>IFERROR(__xludf.DUMMYFUNCTION("""COMPUTED_VALUE"""),"")</f>
        <v/>
      </c>
      <c r="E586" s="3" t="str">
        <f>IFERROR(__xludf.DUMMYFUNCTION("""COMPUTED_VALUE"""),"")</f>
        <v/>
      </c>
    </row>
    <row r="587">
      <c r="D587" s="3" t="str">
        <f>IFERROR(__xludf.DUMMYFUNCTION("""COMPUTED_VALUE"""),"")</f>
        <v/>
      </c>
      <c r="E587" s="3" t="str">
        <f>IFERROR(__xludf.DUMMYFUNCTION("""COMPUTED_VALUE"""),"")</f>
        <v/>
      </c>
    </row>
    <row r="588">
      <c r="D588" s="3" t="str">
        <f>IFERROR(__xludf.DUMMYFUNCTION("""COMPUTED_VALUE"""),"")</f>
        <v/>
      </c>
      <c r="E588" s="3" t="str">
        <f>IFERROR(__xludf.DUMMYFUNCTION("""COMPUTED_VALUE"""),"")</f>
        <v/>
      </c>
    </row>
    <row r="589">
      <c r="D589" s="3" t="str">
        <f>IFERROR(__xludf.DUMMYFUNCTION("""COMPUTED_VALUE"""),"")</f>
        <v/>
      </c>
      <c r="E589" s="3" t="str">
        <f>IFERROR(__xludf.DUMMYFUNCTION("""COMPUTED_VALUE"""),"")</f>
        <v/>
      </c>
    </row>
    <row r="590">
      <c r="D590" s="3" t="str">
        <f>IFERROR(__xludf.DUMMYFUNCTION("""COMPUTED_VALUE"""),"")</f>
        <v/>
      </c>
      <c r="E590" s="3" t="str">
        <f>IFERROR(__xludf.DUMMYFUNCTION("""COMPUTED_VALUE"""),"")</f>
        <v/>
      </c>
    </row>
    <row r="591">
      <c r="D591" s="3" t="str">
        <f>IFERROR(__xludf.DUMMYFUNCTION("""COMPUTED_VALUE"""),"")</f>
        <v/>
      </c>
      <c r="E591" s="3" t="str">
        <f>IFERROR(__xludf.DUMMYFUNCTION("""COMPUTED_VALUE"""),"")</f>
        <v/>
      </c>
    </row>
    <row r="592">
      <c r="D592" s="3" t="str">
        <f>IFERROR(__xludf.DUMMYFUNCTION("""COMPUTED_VALUE"""),"")</f>
        <v/>
      </c>
      <c r="E592" s="3" t="str">
        <f>IFERROR(__xludf.DUMMYFUNCTION("""COMPUTED_VALUE"""),"")</f>
        <v/>
      </c>
    </row>
    <row r="593">
      <c r="D593" s="3" t="str">
        <f>IFERROR(__xludf.DUMMYFUNCTION("""COMPUTED_VALUE"""),"")</f>
        <v/>
      </c>
      <c r="E593" s="3" t="str">
        <f>IFERROR(__xludf.DUMMYFUNCTION("""COMPUTED_VALUE"""),"")</f>
        <v/>
      </c>
    </row>
    <row r="594">
      <c r="D594" s="3" t="str">
        <f>IFERROR(__xludf.DUMMYFUNCTION("""COMPUTED_VALUE"""),"")</f>
        <v/>
      </c>
      <c r="E594" s="3" t="str">
        <f>IFERROR(__xludf.DUMMYFUNCTION("""COMPUTED_VALUE"""),"")</f>
        <v/>
      </c>
    </row>
    <row r="595">
      <c r="D595" s="3" t="str">
        <f>IFERROR(__xludf.DUMMYFUNCTION("""COMPUTED_VALUE"""),"")</f>
        <v/>
      </c>
      <c r="E595" s="3" t="str">
        <f>IFERROR(__xludf.DUMMYFUNCTION("""COMPUTED_VALUE"""),"")</f>
        <v/>
      </c>
    </row>
    <row r="596">
      <c r="D596" s="3" t="str">
        <f>IFERROR(__xludf.DUMMYFUNCTION("""COMPUTED_VALUE"""),"")</f>
        <v/>
      </c>
      <c r="E596" s="3" t="str">
        <f>IFERROR(__xludf.DUMMYFUNCTION("""COMPUTED_VALUE"""),"")</f>
        <v/>
      </c>
    </row>
    <row r="597">
      <c r="D597" s="3" t="str">
        <f>IFERROR(__xludf.DUMMYFUNCTION("""COMPUTED_VALUE"""),"")</f>
        <v/>
      </c>
      <c r="E597" s="3" t="str">
        <f>IFERROR(__xludf.DUMMYFUNCTION("""COMPUTED_VALUE"""),"")</f>
        <v/>
      </c>
    </row>
    <row r="598">
      <c r="D598" s="3" t="str">
        <f>IFERROR(__xludf.DUMMYFUNCTION("""COMPUTED_VALUE"""),"")</f>
        <v/>
      </c>
      <c r="E598" s="3" t="str">
        <f>IFERROR(__xludf.DUMMYFUNCTION("""COMPUTED_VALUE"""),"")</f>
        <v/>
      </c>
    </row>
    <row r="599">
      <c r="D599" s="3" t="str">
        <f>IFERROR(__xludf.DUMMYFUNCTION("""COMPUTED_VALUE"""),"")</f>
        <v/>
      </c>
      <c r="E599" s="3" t="str">
        <f>IFERROR(__xludf.DUMMYFUNCTION("""COMPUTED_VALUE"""),"")</f>
        <v/>
      </c>
    </row>
    <row r="600">
      <c r="D600" s="3" t="str">
        <f>IFERROR(__xludf.DUMMYFUNCTION("""COMPUTED_VALUE"""),"")</f>
        <v/>
      </c>
      <c r="E600" s="3" t="str">
        <f>IFERROR(__xludf.DUMMYFUNCTION("""COMPUTED_VALUE"""),"")</f>
        <v/>
      </c>
    </row>
    <row r="601">
      <c r="D601" s="3" t="str">
        <f>IFERROR(__xludf.DUMMYFUNCTION("""COMPUTED_VALUE"""),"")</f>
        <v/>
      </c>
      <c r="E601" s="3" t="str">
        <f>IFERROR(__xludf.DUMMYFUNCTION("""COMPUTED_VALUE"""),"")</f>
        <v/>
      </c>
    </row>
    <row r="602">
      <c r="D602" s="3" t="str">
        <f>IFERROR(__xludf.DUMMYFUNCTION("""COMPUTED_VALUE"""),"")</f>
        <v/>
      </c>
      <c r="E602" s="3" t="str">
        <f>IFERROR(__xludf.DUMMYFUNCTION("""COMPUTED_VALUE"""),"")</f>
        <v/>
      </c>
    </row>
    <row r="603">
      <c r="D603" s="3" t="str">
        <f>IFERROR(__xludf.DUMMYFUNCTION("""COMPUTED_VALUE"""),"")</f>
        <v/>
      </c>
      <c r="E603" s="3" t="str">
        <f>IFERROR(__xludf.DUMMYFUNCTION("""COMPUTED_VALUE"""),"")</f>
        <v/>
      </c>
    </row>
    <row r="604">
      <c r="D604" s="3" t="str">
        <f>IFERROR(__xludf.DUMMYFUNCTION("""COMPUTED_VALUE"""),"")</f>
        <v/>
      </c>
      <c r="E604" s="3" t="str">
        <f>IFERROR(__xludf.DUMMYFUNCTION("""COMPUTED_VALUE"""),"")</f>
        <v/>
      </c>
    </row>
    <row r="605">
      <c r="D605" s="3" t="str">
        <f>IFERROR(__xludf.DUMMYFUNCTION("""COMPUTED_VALUE"""),"")</f>
        <v/>
      </c>
      <c r="E605" s="3" t="str">
        <f>IFERROR(__xludf.DUMMYFUNCTION("""COMPUTED_VALUE"""),"")</f>
        <v/>
      </c>
    </row>
    <row r="606">
      <c r="D606" s="3" t="str">
        <f>IFERROR(__xludf.DUMMYFUNCTION("""COMPUTED_VALUE"""),"")</f>
        <v/>
      </c>
      <c r="E606" s="3" t="str">
        <f>IFERROR(__xludf.DUMMYFUNCTION("""COMPUTED_VALUE"""),"")</f>
        <v/>
      </c>
    </row>
    <row r="607">
      <c r="D607" s="3" t="str">
        <f>IFERROR(__xludf.DUMMYFUNCTION("""COMPUTED_VALUE"""),"")</f>
        <v/>
      </c>
      <c r="E607" s="3" t="str">
        <f>IFERROR(__xludf.DUMMYFUNCTION("""COMPUTED_VALUE"""),"")</f>
        <v/>
      </c>
    </row>
    <row r="608">
      <c r="D608" s="3" t="str">
        <f>IFERROR(__xludf.DUMMYFUNCTION("""COMPUTED_VALUE"""),"")</f>
        <v/>
      </c>
      <c r="E608" s="3" t="str">
        <f>IFERROR(__xludf.DUMMYFUNCTION("""COMPUTED_VALUE"""),"")</f>
        <v/>
      </c>
    </row>
    <row r="609">
      <c r="D609" s="3" t="str">
        <f>IFERROR(__xludf.DUMMYFUNCTION("""COMPUTED_VALUE"""),"")</f>
        <v/>
      </c>
      <c r="E609" s="3" t="str">
        <f>IFERROR(__xludf.DUMMYFUNCTION("""COMPUTED_VALUE"""),"")</f>
        <v/>
      </c>
    </row>
    <row r="610">
      <c r="D610" s="3" t="str">
        <f>IFERROR(__xludf.DUMMYFUNCTION("""COMPUTED_VALUE"""),"")</f>
        <v/>
      </c>
      <c r="E610" s="3" t="str">
        <f>IFERROR(__xludf.DUMMYFUNCTION("""COMPUTED_VALUE"""),"")</f>
        <v/>
      </c>
    </row>
    <row r="611">
      <c r="D611" s="3" t="str">
        <f>IFERROR(__xludf.DUMMYFUNCTION("""COMPUTED_VALUE"""),"")</f>
        <v/>
      </c>
      <c r="E611" s="3" t="str">
        <f>IFERROR(__xludf.DUMMYFUNCTION("""COMPUTED_VALUE"""),"")</f>
        <v/>
      </c>
    </row>
    <row r="612">
      <c r="D612" s="3" t="str">
        <f>IFERROR(__xludf.DUMMYFUNCTION("""COMPUTED_VALUE"""),"")</f>
        <v/>
      </c>
      <c r="E612" s="3" t="str">
        <f>IFERROR(__xludf.DUMMYFUNCTION("""COMPUTED_VALUE"""),"")</f>
        <v/>
      </c>
    </row>
    <row r="613">
      <c r="D613" s="3" t="str">
        <f>IFERROR(__xludf.DUMMYFUNCTION("""COMPUTED_VALUE"""),"")</f>
        <v/>
      </c>
      <c r="E613" s="3" t="str">
        <f>IFERROR(__xludf.DUMMYFUNCTION("""COMPUTED_VALUE"""),"")</f>
        <v/>
      </c>
    </row>
    <row r="614">
      <c r="D614" s="3" t="str">
        <f>IFERROR(__xludf.DUMMYFUNCTION("""COMPUTED_VALUE"""),"")</f>
        <v/>
      </c>
      <c r="E614" s="3" t="str">
        <f>IFERROR(__xludf.DUMMYFUNCTION("""COMPUTED_VALUE"""),"")</f>
        <v/>
      </c>
    </row>
    <row r="615">
      <c r="D615" s="3" t="str">
        <f>IFERROR(__xludf.DUMMYFUNCTION("""COMPUTED_VALUE"""),"")</f>
        <v/>
      </c>
      <c r="E615" s="3" t="str">
        <f>IFERROR(__xludf.DUMMYFUNCTION("""COMPUTED_VALUE"""),"")</f>
        <v/>
      </c>
    </row>
    <row r="616">
      <c r="D616" s="3" t="str">
        <f>IFERROR(__xludf.DUMMYFUNCTION("""COMPUTED_VALUE"""),"")</f>
        <v/>
      </c>
      <c r="E616" s="3" t="str">
        <f>IFERROR(__xludf.DUMMYFUNCTION("""COMPUTED_VALUE"""),"")</f>
        <v/>
      </c>
    </row>
    <row r="617">
      <c r="D617" s="3" t="str">
        <f>IFERROR(__xludf.DUMMYFUNCTION("""COMPUTED_VALUE"""),"")</f>
        <v/>
      </c>
      <c r="E617" s="3" t="str">
        <f>IFERROR(__xludf.DUMMYFUNCTION("""COMPUTED_VALUE"""),"")</f>
        <v/>
      </c>
    </row>
    <row r="618">
      <c r="D618" s="3" t="str">
        <f>IFERROR(__xludf.DUMMYFUNCTION("""COMPUTED_VALUE"""),"")</f>
        <v/>
      </c>
      <c r="E618" s="3" t="str">
        <f>IFERROR(__xludf.DUMMYFUNCTION("""COMPUTED_VALUE"""),"")</f>
        <v/>
      </c>
    </row>
    <row r="619">
      <c r="D619" s="3" t="str">
        <f>IFERROR(__xludf.DUMMYFUNCTION("""COMPUTED_VALUE"""),"")</f>
        <v/>
      </c>
      <c r="E619" s="3" t="str">
        <f>IFERROR(__xludf.DUMMYFUNCTION("""COMPUTED_VALUE"""),"")</f>
        <v/>
      </c>
    </row>
    <row r="620">
      <c r="D620" s="3" t="str">
        <f>IFERROR(__xludf.DUMMYFUNCTION("""COMPUTED_VALUE"""),"")</f>
        <v/>
      </c>
      <c r="E620" s="3" t="str">
        <f>IFERROR(__xludf.DUMMYFUNCTION("""COMPUTED_VALUE"""),"")</f>
        <v/>
      </c>
    </row>
    <row r="621">
      <c r="D621" s="3" t="str">
        <f>IFERROR(__xludf.DUMMYFUNCTION("""COMPUTED_VALUE"""),"")</f>
        <v/>
      </c>
      <c r="E621" s="3" t="str">
        <f>IFERROR(__xludf.DUMMYFUNCTION("""COMPUTED_VALUE"""),"")</f>
        <v/>
      </c>
    </row>
    <row r="622">
      <c r="D622" s="3" t="str">
        <f>IFERROR(__xludf.DUMMYFUNCTION("""COMPUTED_VALUE"""),"")</f>
        <v/>
      </c>
      <c r="E622" s="3" t="str">
        <f>IFERROR(__xludf.DUMMYFUNCTION("""COMPUTED_VALUE"""),"")</f>
        <v/>
      </c>
    </row>
    <row r="623">
      <c r="D623" s="3" t="str">
        <f>IFERROR(__xludf.DUMMYFUNCTION("""COMPUTED_VALUE"""),"")</f>
        <v/>
      </c>
      <c r="E623" s="3" t="str">
        <f>IFERROR(__xludf.DUMMYFUNCTION("""COMPUTED_VALUE"""),"")</f>
        <v/>
      </c>
    </row>
    <row r="624">
      <c r="D624" s="3" t="str">
        <f>IFERROR(__xludf.DUMMYFUNCTION("""COMPUTED_VALUE"""),"")</f>
        <v/>
      </c>
      <c r="E624" s="3" t="str">
        <f>IFERROR(__xludf.DUMMYFUNCTION("""COMPUTED_VALUE"""),"")</f>
        <v/>
      </c>
    </row>
    <row r="625">
      <c r="D625" s="3" t="str">
        <f>IFERROR(__xludf.DUMMYFUNCTION("""COMPUTED_VALUE"""),"")</f>
        <v/>
      </c>
      <c r="E625" s="3" t="str">
        <f>IFERROR(__xludf.DUMMYFUNCTION("""COMPUTED_VALUE"""),"")</f>
        <v/>
      </c>
    </row>
    <row r="626">
      <c r="D626" s="3" t="str">
        <f>IFERROR(__xludf.DUMMYFUNCTION("""COMPUTED_VALUE"""),"")</f>
        <v/>
      </c>
      <c r="E626" s="3" t="str">
        <f>IFERROR(__xludf.DUMMYFUNCTION("""COMPUTED_VALUE"""),"")</f>
        <v/>
      </c>
    </row>
    <row r="627">
      <c r="D627" s="3" t="str">
        <f>IFERROR(__xludf.DUMMYFUNCTION("""COMPUTED_VALUE"""),"")</f>
        <v/>
      </c>
      <c r="E627" s="3" t="str">
        <f>IFERROR(__xludf.DUMMYFUNCTION("""COMPUTED_VALUE"""),"")</f>
        <v/>
      </c>
    </row>
    <row r="628">
      <c r="D628" s="3" t="str">
        <f>IFERROR(__xludf.DUMMYFUNCTION("""COMPUTED_VALUE"""),"")</f>
        <v/>
      </c>
      <c r="E628" s="3" t="str">
        <f>IFERROR(__xludf.DUMMYFUNCTION("""COMPUTED_VALUE"""),"")</f>
        <v/>
      </c>
    </row>
    <row r="629">
      <c r="D629" s="3" t="str">
        <f>IFERROR(__xludf.DUMMYFUNCTION("""COMPUTED_VALUE"""),"")</f>
        <v/>
      </c>
      <c r="E629" s="3" t="str">
        <f>IFERROR(__xludf.DUMMYFUNCTION("""COMPUTED_VALUE"""),"")</f>
        <v/>
      </c>
    </row>
    <row r="630">
      <c r="D630" s="3" t="str">
        <f>IFERROR(__xludf.DUMMYFUNCTION("""COMPUTED_VALUE"""),"")</f>
        <v/>
      </c>
      <c r="E630" s="3" t="str">
        <f>IFERROR(__xludf.DUMMYFUNCTION("""COMPUTED_VALUE"""),"")</f>
        <v/>
      </c>
    </row>
    <row r="631">
      <c r="D631" s="3" t="str">
        <f>IFERROR(__xludf.DUMMYFUNCTION("""COMPUTED_VALUE"""),"")</f>
        <v/>
      </c>
      <c r="E631" s="3" t="str">
        <f>IFERROR(__xludf.DUMMYFUNCTION("""COMPUTED_VALUE"""),"")</f>
        <v/>
      </c>
    </row>
    <row r="632">
      <c r="D632" s="3" t="str">
        <f>IFERROR(__xludf.DUMMYFUNCTION("""COMPUTED_VALUE"""),"")</f>
        <v/>
      </c>
      <c r="E632" s="3" t="str">
        <f>IFERROR(__xludf.DUMMYFUNCTION("""COMPUTED_VALUE"""),"")</f>
        <v/>
      </c>
    </row>
    <row r="633">
      <c r="D633" s="3" t="str">
        <f>IFERROR(__xludf.DUMMYFUNCTION("""COMPUTED_VALUE"""),"")</f>
        <v/>
      </c>
      <c r="E633" s="3" t="str">
        <f>IFERROR(__xludf.DUMMYFUNCTION("""COMPUTED_VALUE"""),"")</f>
        <v/>
      </c>
    </row>
    <row r="634">
      <c r="D634" s="3" t="str">
        <f>IFERROR(__xludf.DUMMYFUNCTION("""COMPUTED_VALUE"""),"")</f>
        <v/>
      </c>
      <c r="E634" s="3" t="str">
        <f>IFERROR(__xludf.DUMMYFUNCTION("""COMPUTED_VALUE"""),"")</f>
        <v/>
      </c>
    </row>
    <row r="635">
      <c r="D635" s="3" t="str">
        <f>IFERROR(__xludf.DUMMYFUNCTION("""COMPUTED_VALUE"""),"")</f>
        <v/>
      </c>
      <c r="E635" s="3" t="str">
        <f>IFERROR(__xludf.DUMMYFUNCTION("""COMPUTED_VALUE"""),"")</f>
        <v/>
      </c>
    </row>
    <row r="636">
      <c r="D636" s="3" t="str">
        <f>IFERROR(__xludf.DUMMYFUNCTION("""COMPUTED_VALUE"""),"")</f>
        <v/>
      </c>
      <c r="E636" s="3" t="str">
        <f>IFERROR(__xludf.DUMMYFUNCTION("""COMPUTED_VALUE"""),"")</f>
        <v/>
      </c>
    </row>
    <row r="637">
      <c r="D637" s="3" t="str">
        <f>IFERROR(__xludf.DUMMYFUNCTION("""COMPUTED_VALUE"""),"")</f>
        <v/>
      </c>
      <c r="E637" s="3" t="str">
        <f>IFERROR(__xludf.DUMMYFUNCTION("""COMPUTED_VALUE"""),"")</f>
        <v/>
      </c>
    </row>
    <row r="638">
      <c r="D638" s="3" t="str">
        <f>IFERROR(__xludf.DUMMYFUNCTION("""COMPUTED_VALUE"""),"")</f>
        <v/>
      </c>
      <c r="E638" s="3" t="str">
        <f>IFERROR(__xludf.DUMMYFUNCTION("""COMPUTED_VALUE"""),"")</f>
        <v/>
      </c>
    </row>
    <row r="639">
      <c r="D639" s="3" t="str">
        <f>IFERROR(__xludf.DUMMYFUNCTION("""COMPUTED_VALUE"""),"")</f>
        <v/>
      </c>
      <c r="E639" s="3" t="str">
        <f>IFERROR(__xludf.DUMMYFUNCTION("""COMPUTED_VALUE"""),"")</f>
        <v/>
      </c>
    </row>
    <row r="640">
      <c r="D640" s="3" t="str">
        <f>IFERROR(__xludf.DUMMYFUNCTION("""COMPUTED_VALUE"""),"")</f>
        <v/>
      </c>
      <c r="E640" s="3" t="str">
        <f>IFERROR(__xludf.DUMMYFUNCTION("""COMPUTED_VALUE"""),"")</f>
        <v/>
      </c>
    </row>
    <row r="641">
      <c r="D641" s="3" t="str">
        <f>IFERROR(__xludf.DUMMYFUNCTION("""COMPUTED_VALUE"""),"")</f>
        <v/>
      </c>
      <c r="E641" s="3" t="str">
        <f>IFERROR(__xludf.DUMMYFUNCTION("""COMPUTED_VALUE"""),"")</f>
        <v/>
      </c>
    </row>
    <row r="642">
      <c r="D642" s="3" t="str">
        <f>IFERROR(__xludf.DUMMYFUNCTION("""COMPUTED_VALUE"""),"")</f>
        <v/>
      </c>
      <c r="E642" s="3" t="str">
        <f>IFERROR(__xludf.DUMMYFUNCTION("""COMPUTED_VALUE"""),"")</f>
        <v/>
      </c>
    </row>
    <row r="643">
      <c r="D643" s="3" t="str">
        <f>IFERROR(__xludf.DUMMYFUNCTION("""COMPUTED_VALUE"""),"")</f>
        <v/>
      </c>
      <c r="E643" s="3" t="str">
        <f>IFERROR(__xludf.DUMMYFUNCTION("""COMPUTED_VALUE"""),"")</f>
        <v/>
      </c>
    </row>
    <row r="644">
      <c r="D644" s="3" t="str">
        <f>IFERROR(__xludf.DUMMYFUNCTION("""COMPUTED_VALUE"""),"")</f>
        <v/>
      </c>
      <c r="E644" s="3" t="str">
        <f>IFERROR(__xludf.DUMMYFUNCTION("""COMPUTED_VALUE"""),"")</f>
        <v/>
      </c>
    </row>
    <row r="645">
      <c r="D645" s="3" t="str">
        <f>IFERROR(__xludf.DUMMYFUNCTION("""COMPUTED_VALUE"""),"")</f>
        <v/>
      </c>
      <c r="E645" s="3" t="str">
        <f>IFERROR(__xludf.DUMMYFUNCTION("""COMPUTED_VALUE"""),"")</f>
        <v/>
      </c>
    </row>
    <row r="646">
      <c r="D646" s="3" t="str">
        <f>IFERROR(__xludf.DUMMYFUNCTION("""COMPUTED_VALUE"""),"")</f>
        <v/>
      </c>
      <c r="E646" s="3" t="str">
        <f>IFERROR(__xludf.DUMMYFUNCTION("""COMPUTED_VALUE"""),"")</f>
        <v/>
      </c>
    </row>
    <row r="647">
      <c r="D647" s="3" t="str">
        <f>IFERROR(__xludf.DUMMYFUNCTION("""COMPUTED_VALUE"""),"")</f>
        <v/>
      </c>
      <c r="E647" s="3" t="str">
        <f>IFERROR(__xludf.DUMMYFUNCTION("""COMPUTED_VALUE"""),"")</f>
        <v/>
      </c>
    </row>
    <row r="648">
      <c r="D648" s="3" t="str">
        <f>IFERROR(__xludf.DUMMYFUNCTION("""COMPUTED_VALUE"""),"")</f>
        <v/>
      </c>
      <c r="E648" s="3" t="str">
        <f>IFERROR(__xludf.DUMMYFUNCTION("""COMPUTED_VALUE"""),"")</f>
        <v/>
      </c>
    </row>
    <row r="649">
      <c r="D649" s="3" t="str">
        <f>IFERROR(__xludf.DUMMYFUNCTION("""COMPUTED_VALUE"""),"")</f>
        <v/>
      </c>
      <c r="E649" s="3" t="str">
        <f>IFERROR(__xludf.DUMMYFUNCTION("""COMPUTED_VALUE"""),"")</f>
        <v/>
      </c>
    </row>
    <row r="650">
      <c r="D650" s="3" t="str">
        <f>IFERROR(__xludf.DUMMYFUNCTION("""COMPUTED_VALUE"""),"")</f>
        <v/>
      </c>
      <c r="E650" s="3" t="str">
        <f>IFERROR(__xludf.DUMMYFUNCTION("""COMPUTED_VALUE"""),"")</f>
        <v/>
      </c>
    </row>
    <row r="651">
      <c r="D651" s="3" t="str">
        <f>IFERROR(__xludf.DUMMYFUNCTION("""COMPUTED_VALUE"""),"")</f>
        <v/>
      </c>
      <c r="E651" s="3" t="str">
        <f>IFERROR(__xludf.DUMMYFUNCTION("""COMPUTED_VALUE"""),"")</f>
        <v/>
      </c>
    </row>
    <row r="652">
      <c r="D652" s="3" t="str">
        <f>IFERROR(__xludf.DUMMYFUNCTION("""COMPUTED_VALUE"""),"")</f>
        <v/>
      </c>
      <c r="E652" s="3" t="str">
        <f>IFERROR(__xludf.DUMMYFUNCTION("""COMPUTED_VALUE"""),"")</f>
        <v/>
      </c>
    </row>
    <row r="653">
      <c r="D653" s="3" t="str">
        <f>IFERROR(__xludf.DUMMYFUNCTION("""COMPUTED_VALUE"""),"")</f>
        <v/>
      </c>
      <c r="E653" s="3" t="str">
        <f>IFERROR(__xludf.DUMMYFUNCTION("""COMPUTED_VALUE"""),"")</f>
        <v/>
      </c>
    </row>
    <row r="654">
      <c r="D654" s="3" t="str">
        <f>IFERROR(__xludf.DUMMYFUNCTION("""COMPUTED_VALUE"""),"")</f>
        <v/>
      </c>
      <c r="E654" s="3" t="str">
        <f>IFERROR(__xludf.DUMMYFUNCTION("""COMPUTED_VALUE"""),"")</f>
        <v/>
      </c>
    </row>
    <row r="655">
      <c r="D655" s="3" t="str">
        <f>IFERROR(__xludf.DUMMYFUNCTION("""COMPUTED_VALUE"""),"")</f>
        <v/>
      </c>
      <c r="E655" s="3" t="str">
        <f>IFERROR(__xludf.DUMMYFUNCTION("""COMPUTED_VALUE"""),"")</f>
        <v/>
      </c>
    </row>
    <row r="656">
      <c r="D656" s="3" t="str">
        <f>IFERROR(__xludf.DUMMYFUNCTION("""COMPUTED_VALUE"""),"")</f>
        <v/>
      </c>
      <c r="E656" s="3" t="str">
        <f>IFERROR(__xludf.DUMMYFUNCTION("""COMPUTED_VALUE"""),"")</f>
        <v/>
      </c>
    </row>
    <row r="657">
      <c r="D657" s="3" t="str">
        <f>IFERROR(__xludf.DUMMYFUNCTION("""COMPUTED_VALUE"""),"")</f>
        <v/>
      </c>
      <c r="E657" s="3" t="str">
        <f>IFERROR(__xludf.DUMMYFUNCTION("""COMPUTED_VALUE"""),"")</f>
        <v/>
      </c>
    </row>
    <row r="658">
      <c r="D658" s="3" t="str">
        <f>IFERROR(__xludf.DUMMYFUNCTION("""COMPUTED_VALUE"""),"")</f>
        <v/>
      </c>
      <c r="E658" s="3" t="str">
        <f>IFERROR(__xludf.DUMMYFUNCTION("""COMPUTED_VALUE"""),"")</f>
        <v/>
      </c>
    </row>
    <row r="659">
      <c r="D659" s="3" t="str">
        <f>IFERROR(__xludf.DUMMYFUNCTION("""COMPUTED_VALUE"""),"")</f>
        <v/>
      </c>
      <c r="E659" s="3" t="str">
        <f>IFERROR(__xludf.DUMMYFUNCTION("""COMPUTED_VALUE"""),"")</f>
        <v/>
      </c>
    </row>
    <row r="660">
      <c r="D660" s="3" t="str">
        <f>IFERROR(__xludf.DUMMYFUNCTION("""COMPUTED_VALUE"""),"")</f>
        <v/>
      </c>
      <c r="E660" s="3" t="str">
        <f>IFERROR(__xludf.DUMMYFUNCTION("""COMPUTED_VALUE"""),"")</f>
        <v/>
      </c>
    </row>
    <row r="661">
      <c r="D661" s="3" t="str">
        <f>IFERROR(__xludf.DUMMYFUNCTION("""COMPUTED_VALUE"""),"")</f>
        <v/>
      </c>
      <c r="E661" s="3" t="str">
        <f>IFERROR(__xludf.DUMMYFUNCTION("""COMPUTED_VALUE"""),"")</f>
        <v/>
      </c>
    </row>
    <row r="662">
      <c r="D662" s="3" t="str">
        <f>IFERROR(__xludf.DUMMYFUNCTION("""COMPUTED_VALUE"""),"")</f>
        <v/>
      </c>
      <c r="E662" s="3" t="str">
        <f>IFERROR(__xludf.DUMMYFUNCTION("""COMPUTED_VALUE"""),"")</f>
        <v/>
      </c>
    </row>
    <row r="663">
      <c r="D663" s="3" t="str">
        <f>IFERROR(__xludf.DUMMYFUNCTION("""COMPUTED_VALUE"""),"")</f>
        <v/>
      </c>
      <c r="E663" s="3" t="str">
        <f>IFERROR(__xludf.DUMMYFUNCTION("""COMPUTED_VALUE"""),"")</f>
        <v/>
      </c>
    </row>
    <row r="664">
      <c r="D664" s="3" t="str">
        <f>IFERROR(__xludf.DUMMYFUNCTION("""COMPUTED_VALUE"""),"")</f>
        <v/>
      </c>
      <c r="E664" s="3" t="str">
        <f>IFERROR(__xludf.DUMMYFUNCTION("""COMPUTED_VALUE"""),"")</f>
        <v/>
      </c>
    </row>
    <row r="665">
      <c r="D665" s="3" t="str">
        <f>IFERROR(__xludf.DUMMYFUNCTION("""COMPUTED_VALUE"""),"")</f>
        <v/>
      </c>
      <c r="E665" s="3" t="str">
        <f>IFERROR(__xludf.DUMMYFUNCTION("""COMPUTED_VALUE"""),"")</f>
        <v/>
      </c>
    </row>
    <row r="666">
      <c r="D666" s="3" t="str">
        <f>IFERROR(__xludf.DUMMYFUNCTION("""COMPUTED_VALUE"""),"")</f>
        <v/>
      </c>
      <c r="E666" s="3" t="str">
        <f>IFERROR(__xludf.DUMMYFUNCTION("""COMPUTED_VALUE"""),"")</f>
        <v/>
      </c>
    </row>
    <row r="667">
      <c r="D667" s="3" t="str">
        <f>IFERROR(__xludf.DUMMYFUNCTION("""COMPUTED_VALUE"""),"")</f>
        <v/>
      </c>
      <c r="E667" s="3" t="str">
        <f>IFERROR(__xludf.DUMMYFUNCTION("""COMPUTED_VALUE"""),"")</f>
        <v/>
      </c>
    </row>
    <row r="668">
      <c r="D668" s="3" t="str">
        <f>IFERROR(__xludf.DUMMYFUNCTION("""COMPUTED_VALUE"""),"")</f>
        <v/>
      </c>
      <c r="E668" s="3" t="str">
        <f>IFERROR(__xludf.DUMMYFUNCTION("""COMPUTED_VALUE"""),"")</f>
        <v/>
      </c>
    </row>
    <row r="669">
      <c r="D669" s="3" t="str">
        <f>IFERROR(__xludf.DUMMYFUNCTION("""COMPUTED_VALUE"""),"")</f>
        <v/>
      </c>
      <c r="E669" s="3" t="str">
        <f>IFERROR(__xludf.DUMMYFUNCTION("""COMPUTED_VALUE"""),"")</f>
        <v/>
      </c>
    </row>
    <row r="670">
      <c r="D670" s="3" t="str">
        <f>IFERROR(__xludf.DUMMYFUNCTION("""COMPUTED_VALUE"""),"")</f>
        <v/>
      </c>
      <c r="E670" s="3" t="str">
        <f>IFERROR(__xludf.DUMMYFUNCTION("""COMPUTED_VALUE"""),"")</f>
        <v/>
      </c>
    </row>
    <row r="671">
      <c r="D671" s="3" t="str">
        <f>IFERROR(__xludf.DUMMYFUNCTION("""COMPUTED_VALUE"""),"")</f>
        <v/>
      </c>
      <c r="E671" s="3" t="str">
        <f>IFERROR(__xludf.DUMMYFUNCTION("""COMPUTED_VALUE"""),"")</f>
        <v/>
      </c>
    </row>
    <row r="672">
      <c r="D672" s="3" t="str">
        <f>IFERROR(__xludf.DUMMYFUNCTION("""COMPUTED_VALUE"""),"")</f>
        <v/>
      </c>
      <c r="E672" s="3" t="str">
        <f>IFERROR(__xludf.DUMMYFUNCTION("""COMPUTED_VALUE"""),"")</f>
        <v/>
      </c>
    </row>
    <row r="673">
      <c r="D673" s="3" t="str">
        <f>IFERROR(__xludf.DUMMYFUNCTION("""COMPUTED_VALUE"""),"")</f>
        <v/>
      </c>
      <c r="E673" s="3" t="str">
        <f>IFERROR(__xludf.DUMMYFUNCTION("""COMPUTED_VALUE"""),"")</f>
        <v/>
      </c>
    </row>
    <row r="674">
      <c r="D674" s="3" t="str">
        <f>IFERROR(__xludf.DUMMYFUNCTION("""COMPUTED_VALUE"""),"")</f>
        <v/>
      </c>
      <c r="E674" s="3" t="str">
        <f>IFERROR(__xludf.DUMMYFUNCTION("""COMPUTED_VALUE"""),"")</f>
        <v/>
      </c>
    </row>
    <row r="675">
      <c r="D675" s="3" t="str">
        <f>IFERROR(__xludf.DUMMYFUNCTION("""COMPUTED_VALUE"""),"")</f>
        <v/>
      </c>
      <c r="E675" s="3" t="str">
        <f>IFERROR(__xludf.DUMMYFUNCTION("""COMPUTED_VALUE"""),"")</f>
        <v/>
      </c>
    </row>
    <row r="676">
      <c r="D676" s="3" t="str">
        <f>IFERROR(__xludf.DUMMYFUNCTION("""COMPUTED_VALUE"""),"")</f>
        <v/>
      </c>
      <c r="E676" s="3" t="str">
        <f>IFERROR(__xludf.DUMMYFUNCTION("""COMPUTED_VALUE"""),"")</f>
        <v/>
      </c>
    </row>
    <row r="677">
      <c r="D677" s="3" t="str">
        <f>IFERROR(__xludf.DUMMYFUNCTION("""COMPUTED_VALUE"""),"")</f>
        <v/>
      </c>
      <c r="E677" s="3" t="str">
        <f>IFERROR(__xludf.DUMMYFUNCTION("""COMPUTED_VALUE"""),"")</f>
        <v/>
      </c>
    </row>
    <row r="678">
      <c r="D678" s="3" t="str">
        <f>IFERROR(__xludf.DUMMYFUNCTION("""COMPUTED_VALUE"""),"")</f>
        <v/>
      </c>
      <c r="E678" s="3" t="str">
        <f>IFERROR(__xludf.DUMMYFUNCTION("""COMPUTED_VALUE"""),"")</f>
        <v/>
      </c>
    </row>
    <row r="679">
      <c r="D679" s="3" t="str">
        <f>IFERROR(__xludf.DUMMYFUNCTION("""COMPUTED_VALUE"""),"")</f>
        <v/>
      </c>
      <c r="E679" s="3" t="str">
        <f>IFERROR(__xludf.DUMMYFUNCTION("""COMPUTED_VALUE"""),"")</f>
        <v/>
      </c>
    </row>
    <row r="680">
      <c r="D680" s="3" t="str">
        <f>IFERROR(__xludf.DUMMYFUNCTION("""COMPUTED_VALUE"""),"")</f>
        <v/>
      </c>
      <c r="E680" s="3" t="str">
        <f>IFERROR(__xludf.DUMMYFUNCTION("""COMPUTED_VALUE"""),"")</f>
        <v/>
      </c>
    </row>
    <row r="681">
      <c r="D681" s="3" t="str">
        <f>IFERROR(__xludf.DUMMYFUNCTION("""COMPUTED_VALUE"""),"")</f>
        <v/>
      </c>
      <c r="E681" s="3" t="str">
        <f>IFERROR(__xludf.DUMMYFUNCTION("""COMPUTED_VALUE"""),"")</f>
        <v/>
      </c>
    </row>
    <row r="682">
      <c r="D682" s="3" t="str">
        <f>IFERROR(__xludf.DUMMYFUNCTION("""COMPUTED_VALUE"""),"")</f>
        <v/>
      </c>
      <c r="E682" s="3" t="str">
        <f>IFERROR(__xludf.DUMMYFUNCTION("""COMPUTED_VALUE"""),"")</f>
        <v/>
      </c>
    </row>
    <row r="683">
      <c r="D683" s="3" t="str">
        <f>IFERROR(__xludf.DUMMYFUNCTION("""COMPUTED_VALUE"""),"")</f>
        <v/>
      </c>
      <c r="E683" s="3" t="str">
        <f>IFERROR(__xludf.DUMMYFUNCTION("""COMPUTED_VALUE"""),"")</f>
        <v/>
      </c>
    </row>
    <row r="684">
      <c r="D684" s="3" t="str">
        <f>IFERROR(__xludf.DUMMYFUNCTION("""COMPUTED_VALUE"""),"")</f>
        <v/>
      </c>
      <c r="E684" s="3" t="str">
        <f>IFERROR(__xludf.DUMMYFUNCTION("""COMPUTED_VALUE"""),"")</f>
        <v/>
      </c>
    </row>
    <row r="685">
      <c r="D685" s="3" t="str">
        <f>IFERROR(__xludf.DUMMYFUNCTION("""COMPUTED_VALUE"""),"")</f>
        <v/>
      </c>
      <c r="E685" s="3" t="str">
        <f>IFERROR(__xludf.DUMMYFUNCTION("""COMPUTED_VALUE"""),"")</f>
        <v/>
      </c>
    </row>
    <row r="686">
      <c r="D686" s="3" t="str">
        <f>IFERROR(__xludf.DUMMYFUNCTION("""COMPUTED_VALUE"""),"")</f>
        <v/>
      </c>
      <c r="E686" s="3" t="str">
        <f>IFERROR(__xludf.DUMMYFUNCTION("""COMPUTED_VALUE"""),"")</f>
        <v/>
      </c>
    </row>
    <row r="687">
      <c r="D687" s="3" t="str">
        <f>IFERROR(__xludf.DUMMYFUNCTION("""COMPUTED_VALUE"""),"")</f>
        <v/>
      </c>
      <c r="E687" s="3" t="str">
        <f>IFERROR(__xludf.DUMMYFUNCTION("""COMPUTED_VALUE"""),"")</f>
        <v/>
      </c>
    </row>
    <row r="688">
      <c r="D688" s="3" t="str">
        <f>IFERROR(__xludf.DUMMYFUNCTION("""COMPUTED_VALUE"""),"")</f>
        <v/>
      </c>
      <c r="E688" s="3" t="str">
        <f>IFERROR(__xludf.DUMMYFUNCTION("""COMPUTED_VALUE"""),"")</f>
        <v/>
      </c>
    </row>
    <row r="689">
      <c r="D689" s="3" t="str">
        <f>IFERROR(__xludf.DUMMYFUNCTION("""COMPUTED_VALUE"""),"")</f>
        <v/>
      </c>
      <c r="E689" s="3" t="str">
        <f>IFERROR(__xludf.DUMMYFUNCTION("""COMPUTED_VALUE"""),"")</f>
        <v/>
      </c>
    </row>
    <row r="690">
      <c r="D690" s="3" t="str">
        <f>IFERROR(__xludf.DUMMYFUNCTION("""COMPUTED_VALUE"""),"")</f>
        <v/>
      </c>
      <c r="E690" s="3" t="str">
        <f>IFERROR(__xludf.DUMMYFUNCTION("""COMPUTED_VALUE"""),"")</f>
        <v/>
      </c>
    </row>
    <row r="691">
      <c r="D691" s="3" t="str">
        <f>IFERROR(__xludf.DUMMYFUNCTION("""COMPUTED_VALUE"""),"")</f>
        <v/>
      </c>
      <c r="E691" s="3" t="str">
        <f>IFERROR(__xludf.DUMMYFUNCTION("""COMPUTED_VALUE"""),"")</f>
        <v/>
      </c>
    </row>
    <row r="692">
      <c r="D692" s="3" t="str">
        <f>IFERROR(__xludf.DUMMYFUNCTION("""COMPUTED_VALUE"""),"")</f>
        <v/>
      </c>
      <c r="E692" s="3" t="str">
        <f>IFERROR(__xludf.DUMMYFUNCTION("""COMPUTED_VALUE"""),"")</f>
        <v/>
      </c>
    </row>
    <row r="693">
      <c r="D693" s="3" t="str">
        <f>IFERROR(__xludf.DUMMYFUNCTION("""COMPUTED_VALUE"""),"")</f>
        <v/>
      </c>
      <c r="E693" s="3" t="str">
        <f>IFERROR(__xludf.DUMMYFUNCTION("""COMPUTED_VALUE"""),"")</f>
        <v/>
      </c>
    </row>
    <row r="694">
      <c r="D694" s="3" t="str">
        <f>IFERROR(__xludf.DUMMYFUNCTION("""COMPUTED_VALUE"""),"")</f>
        <v/>
      </c>
      <c r="E694" s="3" t="str">
        <f>IFERROR(__xludf.DUMMYFUNCTION("""COMPUTED_VALUE"""),"")</f>
        <v/>
      </c>
    </row>
    <row r="695">
      <c r="D695" s="3" t="str">
        <f>IFERROR(__xludf.DUMMYFUNCTION("""COMPUTED_VALUE"""),"")</f>
        <v/>
      </c>
      <c r="E695" s="3" t="str">
        <f>IFERROR(__xludf.DUMMYFUNCTION("""COMPUTED_VALUE"""),"")</f>
        <v/>
      </c>
    </row>
    <row r="696">
      <c r="D696" s="3" t="str">
        <f>IFERROR(__xludf.DUMMYFUNCTION("""COMPUTED_VALUE"""),"")</f>
        <v/>
      </c>
      <c r="E696" s="3" t="str">
        <f>IFERROR(__xludf.DUMMYFUNCTION("""COMPUTED_VALUE"""),"")</f>
        <v/>
      </c>
    </row>
    <row r="697">
      <c r="D697" s="3" t="str">
        <f>IFERROR(__xludf.DUMMYFUNCTION("""COMPUTED_VALUE"""),"")</f>
        <v/>
      </c>
      <c r="E697" s="3" t="str">
        <f>IFERROR(__xludf.DUMMYFUNCTION("""COMPUTED_VALUE"""),"")</f>
        <v/>
      </c>
    </row>
    <row r="698">
      <c r="D698" s="3" t="str">
        <f>IFERROR(__xludf.DUMMYFUNCTION("""COMPUTED_VALUE"""),"")</f>
        <v/>
      </c>
      <c r="E698" s="3" t="str">
        <f>IFERROR(__xludf.DUMMYFUNCTION("""COMPUTED_VALUE"""),"")</f>
        <v/>
      </c>
    </row>
    <row r="699">
      <c r="D699" s="3" t="str">
        <f>IFERROR(__xludf.DUMMYFUNCTION("""COMPUTED_VALUE"""),"")</f>
        <v/>
      </c>
      <c r="E699" s="3" t="str">
        <f>IFERROR(__xludf.DUMMYFUNCTION("""COMPUTED_VALUE"""),"")</f>
        <v/>
      </c>
    </row>
    <row r="700">
      <c r="D700" s="3" t="str">
        <f>IFERROR(__xludf.DUMMYFUNCTION("""COMPUTED_VALUE"""),"")</f>
        <v/>
      </c>
      <c r="E700" s="3" t="str">
        <f>IFERROR(__xludf.DUMMYFUNCTION("""COMPUTED_VALUE"""),"")</f>
        <v/>
      </c>
    </row>
    <row r="701">
      <c r="D701" s="3" t="str">
        <f>IFERROR(__xludf.DUMMYFUNCTION("""COMPUTED_VALUE"""),"")</f>
        <v/>
      </c>
      <c r="E701" s="3" t="str">
        <f>IFERROR(__xludf.DUMMYFUNCTION("""COMPUTED_VALUE"""),"")</f>
        <v/>
      </c>
    </row>
    <row r="702">
      <c r="D702" s="3" t="str">
        <f>IFERROR(__xludf.DUMMYFUNCTION("""COMPUTED_VALUE"""),"")</f>
        <v/>
      </c>
      <c r="E702" s="3" t="str">
        <f>IFERROR(__xludf.DUMMYFUNCTION("""COMPUTED_VALUE"""),"")</f>
        <v/>
      </c>
    </row>
    <row r="703">
      <c r="D703" s="3" t="str">
        <f>IFERROR(__xludf.DUMMYFUNCTION("""COMPUTED_VALUE"""),"")</f>
        <v/>
      </c>
      <c r="E703" s="3" t="str">
        <f>IFERROR(__xludf.DUMMYFUNCTION("""COMPUTED_VALUE"""),"")</f>
        <v/>
      </c>
    </row>
    <row r="704">
      <c r="D704" s="3" t="str">
        <f>IFERROR(__xludf.DUMMYFUNCTION("""COMPUTED_VALUE"""),"")</f>
        <v/>
      </c>
      <c r="E704" s="3" t="str">
        <f>IFERROR(__xludf.DUMMYFUNCTION("""COMPUTED_VALUE"""),"")</f>
        <v/>
      </c>
    </row>
    <row r="705">
      <c r="D705" s="3" t="str">
        <f>IFERROR(__xludf.DUMMYFUNCTION("""COMPUTED_VALUE"""),"")</f>
        <v/>
      </c>
      <c r="E705" s="3" t="str">
        <f>IFERROR(__xludf.DUMMYFUNCTION("""COMPUTED_VALUE"""),"")</f>
        <v/>
      </c>
    </row>
    <row r="706">
      <c r="D706" s="3" t="str">
        <f>IFERROR(__xludf.DUMMYFUNCTION("""COMPUTED_VALUE"""),"")</f>
        <v/>
      </c>
      <c r="E706" s="3" t="str">
        <f>IFERROR(__xludf.DUMMYFUNCTION("""COMPUTED_VALUE"""),"")</f>
        <v/>
      </c>
    </row>
    <row r="707">
      <c r="D707" s="3" t="str">
        <f>IFERROR(__xludf.DUMMYFUNCTION("""COMPUTED_VALUE"""),"")</f>
        <v/>
      </c>
      <c r="E707" s="3" t="str">
        <f>IFERROR(__xludf.DUMMYFUNCTION("""COMPUTED_VALUE"""),"")</f>
        <v/>
      </c>
    </row>
    <row r="708">
      <c r="D708" s="3" t="str">
        <f>IFERROR(__xludf.DUMMYFUNCTION("""COMPUTED_VALUE"""),"")</f>
        <v/>
      </c>
      <c r="E708" s="3" t="str">
        <f>IFERROR(__xludf.DUMMYFUNCTION("""COMPUTED_VALUE"""),"")</f>
        <v/>
      </c>
    </row>
    <row r="709">
      <c r="D709" s="3" t="str">
        <f>IFERROR(__xludf.DUMMYFUNCTION("""COMPUTED_VALUE"""),"")</f>
        <v/>
      </c>
      <c r="E709" s="3" t="str">
        <f>IFERROR(__xludf.DUMMYFUNCTION("""COMPUTED_VALUE"""),"")</f>
        <v/>
      </c>
    </row>
    <row r="710">
      <c r="D710" s="3" t="str">
        <f>IFERROR(__xludf.DUMMYFUNCTION("""COMPUTED_VALUE"""),"")</f>
        <v/>
      </c>
      <c r="E710" s="3" t="str">
        <f>IFERROR(__xludf.DUMMYFUNCTION("""COMPUTED_VALUE"""),"")</f>
        <v/>
      </c>
    </row>
    <row r="711">
      <c r="D711" s="3" t="str">
        <f>IFERROR(__xludf.DUMMYFUNCTION("""COMPUTED_VALUE"""),"")</f>
        <v/>
      </c>
      <c r="E711" s="3" t="str">
        <f>IFERROR(__xludf.DUMMYFUNCTION("""COMPUTED_VALUE"""),"")</f>
        <v/>
      </c>
    </row>
    <row r="712">
      <c r="D712" s="3" t="str">
        <f>IFERROR(__xludf.DUMMYFUNCTION("""COMPUTED_VALUE"""),"")</f>
        <v/>
      </c>
      <c r="E712" s="3" t="str">
        <f>IFERROR(__xludf.DUMMYFUNCTION("""COMPUTED_VALUE"""),"")</f>
        <v/>
      </c>
    </row>
    <row r="713">
      <c r="D713" s="3" t="str">
        <f>IFERROR(__xludf.DUMMYFUNCTION("""COMPUTED_VALUE"""),"")</f>
        <v/>
      </c>
      <c r="E713" s="3" t="str">
        <f>IFERROR(__xludf.DUMMYFUNCTION("""COMPUTED_VALUE"""),"")</f>
        <v/>
      </c>
    </row>
    <row r="714">
      <c r="D714" s="3" t="str">
        <f>IFERROR(__xludf.DUMMYFUNCTION("""COMPUTED_VALUE"""),"")</f>
        <v/>
      </c>
      <c r="E714" s="3" t="str">
        <f>IFERROR(__xludf.DUMMYFUNCTION("""COMPUTED_VALUE"""),"")</f>
        <v/>
      </c>
    </row>
    <row r="715">
      <c r="D715" s="3" t="str">
        <f>IFERROR(__xludf.DUMMYFUNCTION("""COMPUTED_VALUE"""),"")</f>
        <v/>
      </c>
      <c r="E715" s="3" t="str">
        <f>IFERROR(__xludf.DUMMYFUNCTION("""COMPUTED_VALUE"""),"")</f>
        <v/>
      </c>
    </row>
    <row r="716">
      <c r="D716" s="3" t="str">
        <f>IFERROR(__xludf.DUMMYFUNCTION("""COMPUTED_VALUE"""),"")</f>
        <v/>
      </c>
      <c r="E716" s="3" t="str">
        <f>IFERROR(__xludf.DUMMYFUNCTION("""COMPUTED_VALUE"""),"")</f>
        <v/>
      </c>
    </row>
    <row r="717">
      <c r="D717" s="3" t="str">
        <f>IFERROR(__xludf.DUMMYFUNCTION("""COMPUTED_VALUE"""),"")</f>
        <v/>
      </c>
      <c r="E717" s="3" t="str">
        <f>IFERROR(__xludf.DUMMYFUNCTION("""COMPUTED_VALUE"""),"")</f>
        <v/>
      </c>
    </row>
    <row r="718">
      <c r="D718" s="3" t="str">
        <f>IFERROR(__xludf.DUMMYFUNCTION("""COMPUTED_VALUE"""),"")</f>
        <v/>
      </c>
      <c r="E718" s="3" t="str">
        <f>IFERROR(__xludf.DUMMYFUNCTION("""COMPUTED_VALUE"""),"")</f>
        <v/>
      </c>
    </row>
    <row r="719">
      <c r="D719" s="3" t="str">
        <f>IFERROR(__xludf.DUMMYFUNCTION("""COMPUTED_VALUE"""),"")</f>
        <v/>
      </c>
      <c r="E719" s="3" t="str">
        <f>IFERROR(__xludf.DUMMYFUNCTION("""COMPUTED_VALUE"""),"")</f>
        <v/>
      </c>
    </row>
    <row r="720">
      <c r="D720" s="3" t="str">
        <f>IFERROR(__xludf.DUMMYFUNCTION("""COMPUTED_VALUE"""),"")</f>
        <v/>
      </c>
      <c r="E720" s="3" t="str">
        <f>IFERROR(__xludf.DUMMYFUNCTION("""COMPUTED_VALUE"""),"")</f>
        <v/>
      </c>
    </row>
    <row r="721">
      <c r="D721" s="3" t="str">
        <f>IFERROR(__xludf.DUMMYFUNCTION("""COMPUTED_VALUE"""),"")</f>
        <v/>
      </c>
      <c r="E721" s="3" t="str">
        <f>IFERROR(__xludf.DUMMYFUNCTION("""COMPUTED_VALUE"""),"")</f>
        <v/>
      </c>
    </row>
    <row r="722">
      <c r="D722" s="3" t="str">
        <f>IFERROR(__xludf.DUMMYFUNCTION("""COMPUTED_VALUE"""),"")</f>
        <v/>
      </c>
      <c r="E722" s="3" t="str">
        <f>IFERROR(__xludf.DUMMYFUNCTION("""COMPUTED_VALUE"""),"")</f>
        <v/>
      </c>
    </row>
    <row r="723">
      <c r="D723" s="3" t="str">
        <f>IFERROR(__xludf.DUMMYFUNCTION("""COMPUTED_VALUE"""),"")</f>
        <v/>
      </c>
      <c r="E723" s="3" t="str">
        <f>IFERROR(__xludf.DUMMYFUNCTION("""COMPUTED_VALUE"""),"")</f>
        <v/>
      </c>
    </row>
    <row r="724">
      <c r="D724" s="3" t="str">
        <f>IFERROR(__xludf.DUMMYFUNCTION("""COMPUTED_VALUE"""),"")</f>
        <v/>
      </c>
      <c r="E724" s="3" t="str">
        <f>IFERROR(__xludf.DUMMYFUNCTION("""COMPUTED_VALUE"""),"")</f>
        <v/>
      </c>
    </row>
    <row r="725">
      <c r="D725" s="3" t="str">
        <f>IFERROR(__xludf.DUMMYFUNCTION("""COMPUTED_VALUE"""),"")</f>
        <v/>
      </c>
      <c r="E725" s="3" t="str">
        <f>IFERROR(__xludf.DUMMYFUNCTION("""COMPUTED_VALUE"""),"")</f>
        <v/>
      </c>
    </row>
    <row r="726">
      <c r="D726" s="3" t="str">
        <f>IFERROR(__xludf.DUMMYFUNCTION("""COMPUTED_VALUE"""),"")</f>
        <v/>
      </c>
      <c r="E726" s="3" t="str">
        <f>IFERROR(__xludf.DUMMYFUNCTION("""COMPUTED_VALUE"""),"")</f>
        <v/>
      </c>
    </row>
    <row r="727">
      <c r="D727" s="3" t="str">
        <f>IFERROR(__xludf.DUMMYFUNCTION("""COMPUTED_VALUE"""),"")</f>
        <v/>
      </c>
      <c r="E727" s="3" t="str">
        <f>IFERROR(__xludf.DUMMYFUNCTION("""COMPUTED_VALUE"""),"")</f>
        <v/>
      </c>
    </row>
    <row r="728">
      <c r="D728" s="3" t="str">
        <f>IFERROR(__xludf.DUMMYFUNCTION("""COMPUTED_VALUE"""),"")</f>
        <v/>
      </c>
      <c r="E728" s="3" t="str">
        <f>IFERROR(__xludf.DUMMYFUNCTION("""COMPUTED_VALUE"""),"")</f>
        <v/>
      </c>
    </row>
    <row r="729">
      <c r="D729" s="3" t="str">
        <f>IFERROR(__xludf.DUMMYFUNCTION("""COMPUTED_VALUE"""),"")</f>
        <v/>
      </c>
      <c r="E729" s="3" t="str">
        <f>IFERROR(__xludf.DUMMYFUNCTION("""COMPUTED_VALUE"""),"")</f>
        <v/>
      </c>
    </row>
    <row r="730">
      <c r="D730" s="3" t="str">
        <f>IFERROR(__xludf.DUMMYFUNCTION("""COMPUTED_VALUE"""),"")</f>
        <v/>
      </c>
      <c r="E730" s="3" t="str">
        <f>IFERROR(__xludf.DUMMYFUNCTION("""COMPUTED_VALUE"""),"")</f>
        <v/>
      </c>
    </row>
    <row r="731">
      <c r="D731" s="3" t="str">
        <f>IFERROR(__xludf.DUMMYFUNCTION("""COMPUTED_VALUE"""),"")</f>
        <v/>
      </c>
      <c r="E731" s="3" t="str">
        <f>IFERROR(__xludf.DUMMYFUNCTION("""COMPUTED_VALUE"""),"")</f>
        <v/>
      </c>
    </row>
    <row r="732">
      <c r="D732" s="3" t="str">
        <f>IFERROR(__xludf.DUMMYFUNCTION("""COMPUTED_VALUE"""),"")</f>
        <v/>
      </c>
      <c r="E732" s="3" t="str">
        <f>IFERROR(__xludf.DUMMYFUNCTION("""COMPUTED_VALUE"""),"")</f>
        <v/>
      </c>
    </row>
    <row r="733">
      <c r="D733" s="3" t="str">
        <f>IFERROR(__xludf.DUMMYFUNCTION("""COMPUTED_VALUE"""),"")</f>
        <v/>
      </c>
      <c r="E733" s="3" t="str">
        <f>IFERROR(__xludf.DUMMYFUNCTION("""COMPUTED_VALUE"""),"")</f>
        <v/>
      </c>
    </row>
    <row r="734">
      <c r="D734" s="3" t="str">
        <f>IFERROR(__xludf.DUMMYFUNCTION("""COMPUTED_VALUE"""),"")</f>
        <v/>
      </c>
      <c r="E734" s="3" t="str">
        <f>IFERROR(__xludf.DUMMYFUNCTION("""COMPUTED_VALUE"""),"")</f>
        <v/>
      </c>
    </row>
    <row r="735">
      <c r="D735" s="3" t="str">
        <f>IFERROR(__xludf.DUMMYFUNCTION("""COMPUTED_VALUE"""),"")</f>
        <v/>
      </c>
      <c r="E735" s="3" t="str">
        <f>IFERROR(__xludf.DUMMYFUNCTION("""COMPUTED_VALUE"""),"")</f>
        <v/>
      </c>
    </row>
    <row r="736">
      <c r="D736" s="3" t="str">
        <f>IFERROR(__xludf.DUMMYFUNCTION("""COMPUTED_VALUE"""),"")</f>
        <v/>
      </c>
      <c r="E736" s="3" t="str">
        <f>IFERROR(__xludf.DUMMYFUNCTION("""COMPUTED_VALUE"""),"")</f>
        <v/>
      </c>
    </row>
    <row r="737">
      <c r="D737" s="3" t="str">
        <f>IFERROR(__xludf.DUMMYFUNCTION("""COMPUTED_VALUE"""),"")</f>
        <v/>
      </c>
      <c r="E737" s="3" t="str">
        <f>IFERROR(__xludf.DUMMYFUNCTION("""COMPUTED_VALUE"""),"")</f>
        <v/>
      </c>
    </row>
    <row r="738">
      <c r="D738" s="3" t="str">
        <f>IFERROR(__xludf.DUMMYFUNCTION("""COMPUTED_VALUE"""),"")</f>
        <v/>
      </c>
      <c r="E738" s="3" t="str">
        <f>IFERROR(__xludf.DUMMYFUNCTION("""COMPUTED_VALUE"""),"")</f>
        <v/>
      </c>
    </row>
    <row r="739">
      <c r="D739" s="3" t="str">
        <f>IFERROR(__xludf.DUMMYFUNCTION("""COMPUTED_VALUE"""),"")</f>
        <v/>
      </c>
      <c r="E739" s="3" t="str">
        <f>IFERROR(__xludf.DUMMYFUNCTION("""COMPUTED_VALUE"""),"")</f>
        <v/>
      </c>
    </row>
    <row r="740">
      <c r="D740" s="3" t="str">
        <f>IFERROR(__xludf.DUMMYFUNCTION("""COMPUTED_VALUE"""),"")</f>
        <v/>
      </c>
      <c r="E740" s="3" t="str">
        <f>IFERROR(__xludf.DUMMYFUNCTION("""COMPUTED_VALUE"""),"")</f>
        <v/>
      </c>
    </row>
    <row r="741">
      <c r="D741" s="3" t="str">
        <f>IFERROR(__xludf.DUMMYFUNCTION("""COMPUTED_VALUE"""),"")</f>
        <v/>
      </c>
      <c r="E741" s="3" t="str">
        <f>IFERROR(__xludf.DUMMYFUNCTION("""COMPUTED_VALUE"""),"")</f>
        <v/>
      </c>
    </row>
    <row r="742">
      <c r="D742" s="3" t="str">
        <f>IFERROR(__xludf.DUMMYFUNCTION("""COMPUTED_VALUE"""),"")</f>
        <v/>
      </c>
      <c r="E742" s="3" t="str">
        <f>IFERROR(__xludf.DUMMYFUNCTION("""COMPUTED_VALUE"""),"")</f>
        <v/>
      </c>
    </row>
    <row r="743">
      <c r="D743" s="3" t="str">
        <f>IFERROR(__xludf.DUMMYFUNCTION("""COMPUTED_VALUE"""),"")</f>
        <v/>
      </c>
      <c r="E743" s="3" t="str">
        <f>IFERROR(__xludf.DUMMYFUNCTION("""COMPUTED_VALUE"""),"")</f>
        <v/>
      </c>
    </row>
    <row r="744">
      <c r="D744" s="3" t="str">
        <f>IFERROR(__xludf.DUMMYFUNCTION("""COMPUTED_VALUE"""),"")</f>
        <v/>
      </c>
      <c r="E744" s="3" t="str">
        <f>IFERROR(__xludf.DUMMYFUNCTION("""COMPUTED_VALUE"""),"")</f>
        <v/>
      </c>
    </row>
    <row r="745">
      <c r="D745" s="3" t="str">
        <f>IFERROR(__xludf.DUMMYFUNCTION("""COMPUTED_VALUE"""),"")</f>
        <v/>
      </c>
      <c r="E745" s="3" t="str">
        <f>IFERROR(__xludf.DUMMYFUNCTION("""COMPUTED_VALUE"""),"")</f>
        <v/>
      </c>
    </row>
    <row r="746">
      <c r="D746" s="3" t="str">
        <f>IFERROR(__xludf.DUMMYFUNCTION("""COMPUTED_VALUE"""),"")</f>
        <v/>
      </c>
      <c r="E746" s="3" t="str">
        <f>IFERROR(__xludf.DUMMYFUNCTION("""COMPUTED_VALUE"""),"")</f>
        <v/>
      </c>
    </row>
    <row r="747">
      <c r="D747" s="3" t="str">
        <f>IFERROR(__xludf.DUMMYFUNCTION("""COMPUTED_VALUE"""),"")</f>
        <v/>
      </c>
      <c r="E747" s="3" t="str">
        <f>IFERROR(__xludf.DUMMYFUNCTION("""COMPUTED_VALUE"""),"")</f>
        <v/>
      </c>
    </row>
    <row r="748">
      <c r="D748" s="3" t="str">
        <f>IFERROR(__xludf.DUMMYFUNCTION("""COMPUTED_VALUE"""),"")</f>
        <v/>
      </c>
      <c r="E748" s="3" t="str">
        <f>IFERROR(__xludf.DUMMYFUNCTION("""COMPUTED_VALUE"""),"")</f>
        <v/>
      </c>
    </row>
    <row r="749">
      <c r="D749" s="3" t="str">
        <f>IFERROR(__xludf.DUMMYFUNCTION("""COMPUTED_VALUE"""),"")</f>
        <v/>
      </c>
      <c r="E749" s="3" t="str">
        <f>IFERROR(__xludf.DUMMYFUNCTION("""COMPUTED_VALUE"""),"")</f>
        <v/>
      </c>
    </row>
    <row r="750">
      <c r="D750" s="3" t="str">
        <f>IFERROR(__xludf.DUMMYFUNCTION("""COMPUTED_VALUE"""),"")</f>
        <v/>
      </c>
      <c r="E750" s="3" t="str">
        <f>IFERROR(__xludf.DUMMYFUNCTION("""COMPUTED_VALUE"""),"")</f>
        <v/>
      </c>
    </row>
    <row r="751">
      <c r="D751" s="3" t="str">
        <f>IFERROR(__xludf.DUMMYFUNCTION("""COMPUTED_VALUE"""),"")</f>
        <v/>
      </c>
      <c r="E751" s="3" t="str">
        <f>IFERROR(__xludf.DUMMYFUNCTION("""COMPUTED_VALUE"""),"")</f>
        <v/>
      </c>
    </row>
    <row r="752">
      <c r="D752" s="3" t="str">
        <f>IFERROR(__xludf.DUMMYFUNCTION("""COMPUTED_VALUE"""),"")</f>
        <v/>
      </c>
      <c r="E752" s="3" t="str">
        <f>IFERROR(__xludf.DUMMYFUNCTION("""COMPUTED_VALUE"""),"")</f>
        <v/>
      </c>
    </row>
    <row r="753">
      <c r="D753" s="3" t="str">
        <f>IFERROR(__xludf.DUMMYFUNCTION("""COMPUTED_VALUE"""),"")</f>
        <v/>
      </c>
      <c r="E753" s="3" t="str">
        <f>IFERROR(__xludf.DUMMYFUNCTION("""COMPUTED_VALUE"""),"")</f>
        <v/>
      </c>
    </row>
    <row r="754">
      <c r="D754" s="3" t="str">
        <f>IFERROR(__xludf.DUMMYFUNCTION("""COMPUTED_VALUE"""),"")</f>
        <v/>
      </c>
      <c r="E754" s="3" t="str">
        <f>IFERROR(__xludf.DUMMYFUNCTION("""COMPUTED_VALUE"""),"")</f>
        <v/>
      </c>
    </row>
    <row r="755">
      <c r="D755" s="3" t="str">
        <f>IFERROR(__xludf.DUMMYFUNCTION("""COMPUTED_VALUE"""),"")</f>
        <v/>
      </c>
      <c r="E755" s="3" t="str">
        <f>IFERROR(__xludf.DUMMYFUNCTION("""COMPUTED_VALUE"""),"")</f>
        <v/>
      </c>
    </row>
    <row r="756">
      <c r="D756" s="3" t="str">
        <f>IFERROR(__xludf.DUMMYFUNCTION("""COMPUTED_VALUE"""),"")</f>
        <v/>
      </c>
      <c r="E756" s="3" t="str">
        <f>IFERROR(__xludf.DUMMYFUNCTION("""COMPUTED_VALUE"""),"")</f>
        <v/>
      </c>
    </row>
    <row r="757">
      <c r="D757" s="3" t="str">
        <f>IFERROR(__xludf.DUMMYFUNCTION("""COMPUTED_VALUE"""),"")</f>
        <v/>
      </c>
      <c r="E757" s="3" t="str">
        <f>IFERROR(__xludf.DUMMYFUNCTION("""COMPUTED_VALUE"""),"")</f>
        <v/>
      </c>
    </row>
    <row r="758">
      <c r="D758" s="3" t="str">
        <f>IFERROR(__xludf.DUMMYFUNCTION("""COMPUTED_VALUE"""),"")</f>
        <v/>
      </c>
      <c r="E758" s="3" t="str">
        <f>IFERROR(__xludf.DUMMYFUNCTION("""COMPUTED_VALUE"""),"")</f>
        <v/>
      </c>
    </row>
    <row r="759">
      <c r="D759" s="3" t="str">
        <f>IFERROR(__xludf.DUMMYFUNCTION("""COMPUTED_VALUE"""),"")</f>
        <v/>
      </c>
      <c r="E759" s="3" t="str">
        <f>IFERROR(__xludf.DUMMYFUNCTION("""COMPUTED_VALUE"""),"")</f>
        <v/>
      </c>
    </row>
    <row r="760">
      <c r="D760" s="3" t="str">
        <f>IFERROR(__xludf.DUMMYFUNCTION("""COMPUTED_VALUE"""),"")</f>
        <v/>
      </c>
      <c r="E760" s="3" t="str">
        <f>IFERROR(__xludf.DUMMYFUNCTION("""COMPUTED_VALUE"""),"")</f>
        <v/>
      </c>
    </row>
    <row r="761">
      <c r="D761" s="3" t="str">
        <f>IFERROR(__xludf.DUMMYFUNCTION("""COMPUTED_VALUE"""),"")</f>
        <v/>
      </c>
      <c r="E761" s="3" t="str">
        <f>IFERROR(__xludf.DUMMYFUNCTION("""COMPUTED_VALUE"""),"")</f>
        <v/>
      </c>
    </row>
    <row r="762">
      <c r="D762" s="3" t="str">
        <f>IFERROR(__xludf.DUMMYFUNCTION("""COMPUTED_VALUE"""),"")</f>
        <v/>
      </c>
      <c r="E762" s="3" t="str">
        <f>IFERROR(__xludf.DUMMYFUNCTION("""COMPUTED_VALUE"""),"")</f>
        <v/>
      </c>
    </row>
    <row r="763">
      <c r="D763" s="3" t="str">
        <f>IFERROR(__xludf.DUMMYFUNCTION("""COMPUTED_VALUE"""),"")</f>
        <v/>
      </c>
      <c r="E763" s="3" t="str">
        <f>IFERROR(__xludf.DUMMYFUNCTION("""COMPUTED_VALUE"""),"")</f>
        <v/>
      </c>
    </row>
    <row r="764">
      <c r="D764" s="3" t="str">
        <f>IFERROR(__xludf.DUMMYFUNCTION("""COMPUTED_VALUE"""),"")</f>
        <v/>
      </c>
      <c r="E764" s="3" t="str">
        <f>IFERROR(__xludf.DUMMYFUNCTION("""COMPUTED_VALUE"""),"")</f>
        <v/>
      </c>
    </row>
    <row r="765">
      <c r="D765" s="3" t="str">
        <f>IFERROR(__xludf.DUMMYFUNCTION("""COMPUTED_VALUE"""),"")</f>
        <v/>
      </c>
      <c r="E765" s="3" t="str">
        <f>IFERROR(__xludf.DUMMYFUNCTION("""COMPUTED_VALUE"""),"")</f>
        <v/>
      </c>
    </row>
    <row r="766">
      <c r="D766" s="3" t="str">
        <f>IFERROR(__xludf.DUMMYFUNCTION("""COMPUTED_VALUE"""),"")</f>
        <v/>
      </c>
      <c r="E766" s="3" t="str">
        <f>IFERROR(__xludf.DUMMYFUNCTION("""COMPUTED_VALUE"""),"")</f>
        <v/>
      </c>
    </row>
    <row r="767">
      <c r="D767" s="3" t="str">
        <f>IFERROR(__xludf.DUMMYFUNCTION("""COMPUTED_VALUE"""),"")</f>
        <v/>
      </c>
      <c r="E767" s="3" t="str">
        <f>IFERROR(__xludf.DUMMYFUNCTION("""COMPUTED_VALUE"""),"")</f>
        <v/>
      </c>
    </row>
    <row r="768">
      <c r="D768" s="3" t="str">
        <f>IFERROR(__xludf.DUMMYFUNCTION("""COMPUTED_VALUE"""),"")</f>
        <v/>
      </c>
      <c r="E768" s="3" t="str">
        <f>IFERROR(__xludf.DUMMYFUNCTION("""COMPUTED_VALUE"""),"")</f>
        <v/>
      </c>
    </row>
    <row r="769">
      <c r="D769" s="3" t="str">
        <f>IFERROR(__xludf.DUMMYFUNCTION("""COMPUTED_VALUE"""),"")</f>
        <v/>
      </c>
      <c r="E769" s="3" t="str">
        <f>IFERROR(__xludf.DUMMYFUNCTION("""COMPUTED_VALUE"""),"")</f>
        <v/>
      </c>
    </row>
    <row r="770">
      <c r="D770" s="3" t="str">
        <f>IFERROR(__xludf.DUMMYFUNCTION("""COMPUTED_VALUE"""),"")</f>
        <v/>
      </c>
      <c r="E770" s="3" t="str">
        <f>IFERROR(__xludf.DUMMYFUNCTION("""COMPUTED_VALUE"""),"")</f>
        <v/>
      </c>
    </row>
    <row r="771">
      <c r="D771" s="3" t="str">
        <f>IFERROR(__xludf.DUMMYFUNCTION("""COMPUTED_VALUE"""),"")</f>
        <v/>
      </c>
      <c r="E771" s="3" t="str">
        <f>IFERROR(__xludf.DUMMYFUNCTION("""COMPUTED_VALUE"""),"")</f>
        <v/>
      </c>
    </row>
    <row r="772">
      <c r="D772" s="3" t="str">
        <f>IFERROR(__xludf.DUMMYFUNCTION("""COMPUTED_VALUE"""),"")</f>
        <v/>
      </c>
      <c r="E772" s="3" t="str">
        <f>IFERROR(__xludf.DUMMYFUNCTION("""COMPUTED_VALUE"""),"")</f>
        <v/>
      </c>
    </row>
    <row r="773">
      <c r="D773" s="3" t="str">
        <f>IFERROR(__xludf.DUMMYFUNCTION("""COMPUTED_VALUE"""),"")</f>
        <v/>
      </c>
      <c r="E773" s="3" t="str">
        <f>IFERROR(__xludf.DUMMYFUNCTION("""COMPUTED_VALUE"""),"")</f>
        <v/>
      </c>
    </row>
    <row r="774">
      <c r="D774" s="3" t="str">
        <f>IFERROR(__xludf.DUMMYFUNCTION("""COMPUTED_VALUE"""),"")</f>
        <v/>
      </c>
      <c r="E774" s="3" t="str">
        <f>IFERROR(__xludf.DUMMYFUNCTION("""COMPUTED_VALUE"""),"")</f>
        <v/>
      </c>
    </row>
    <row r="775">
      <c r="D775" s="3" t="str">
        <f>IFERROR(__xludf.DUMMYFUNCTION("""COMPUTED_VALUE"""),"")</f>
        <v/>
      </c>
      <c r="E775" s="3" t="str">
        <f>IFERROR(__xludf.DUMMYFUNCTION("""COMPUTED_VALUE"""),"")</f>
        <v/>
      </c>
    </row>
    <row r="776">
      <c r="D776" s="3" t="str">
        <f>IFERROR(__xludf.DUMMYFUNCTION("""COMPUTED_VALUE"""),"")</f>
        <v/>
      </c>
      <c r="E776" s="3" t="str">
        <f>IFERROR(__xludf.DUMMYFUNCTION("""COMPUTED_VALUE"""),"")</f>
        <v/>
      </c>
    </row>
    <row r="777">
      <c r="D777" s="3" t="str">
        <f>IFERROR(__xludf.DUMMYFUNCTION("""COMPUTED_VALUE"""),"")</f>
        <v/>
      </c>
      <c r="E777" s="3" t="str">
        <f>IFERROR(__xludf.DUMMYFUNCTION("""COMPUTED_VALUE"""),"")</f>
        <v/>
      </c>
    </row>
    <row r="778">
      <c r="D778" s="3" t="str">
        <f>IFERROR(__xludf.DUMMYFUNCTION("""COMPUTED_VALUE"""),"")</f>
        <v/>
      </c>
      <c r="E778" s="3" t="str">
        <f>IFERROR(__xludf.DUMMYFUNCTION("""COMPUTED_VALUE"""),"")</f>
        <v/>
      </c>
    </row>
    <row r="779">
      <c r="D779" s="3" t="str">
        <f>IFERROR(__xludf.DUMMYFUNCTION("""COMPUTED_VALUE"""),"")</f>
        <v/>
      </c>
      <c r="E779" s="3" t="str">
        <f>IFERROR(__xludf.DUMMYFUNCTION("""COMPUTED_VALUE"""),"")</f>
        <v/>
      </c>
    </row>
    <row r="780">
      <c r="D780" s="3" t="str">
        <f>IFERROR(__xludf.DUMMYFUNCTION("""COMPUTED_VALUE"""),"")</f>
        <v/>
      </c>
      <c r="E780" s="3" t="str">
        <f>IFERROR(__xludf.DUMMYFUNCTION("""COMPUTED_VALUE"""),"")</f>
        <v/>
      </c>
    </row>
    <row r="781">
      <c r="D781" s="3" t="str">
        <f>IFERROR(__xludf.DUMMYFUNCTION("""COMPUTED_VALUE"""),"")</f>
        <v/>
      </c>
      <c r="E781" s="3" t="str">
        <f>IFERROR(__xludf.DUMMYFUNCTION("""COMPUTED_VALUE"""),"")</f>
        <v/>
      </c>
    </row>
    <row r="782">
      <c r="D782" s="3" t="str">
        <f>IFERROR(__xludf.DUMMYFUNCTION("""COMPUTED_VALUE"""),"")</f>
        <v/>
      </c>
      <c r="E782" s="3" t="str">
        <f>IFERROR(__xludf.DUMMYFUNCTION("""COMPUTED_VALUE"""),"")</f>
        <v/>
      </c>
    </row>
    <row r="783">
      <c r="D783" s="3" t="str">
        <f>IFERROR(__xludf.DUMMYFUNCTION("""COMPUTED_VALUE"""),"")</f>
        <v/>
      </c>
      <c r="E783" s="3" t="str">
        <f>IFERROR(__xludf.DUMMYFUNCTION("""COMPUTED_VALUE"""),"")</f>
        <v/>
      </c>
    </row>
    <row r="784">
      <c r="D784" s="3" t="str">
        <f>IFERROR(__xludf.DUMMYFUNCTION("""COMPUTED_VALUE"""),"")</f>
        <v/>
      </c>
      <c r="E784" s="3" t="str">
        <f>IFERROR(__xludf.DUMMYFUNCTION("""COMPUTED_VALUE"""),"")</f>
        <v/>
      </c>
    </row>
    <row r="785">
      <c r="D785" s="3" t="str">
        <f>IFERROR(__xludf.DUMMYFUNCTION("""COMPUTED_VALUE"""),"")</f>
        <v/>
      </c>
      <c r="E785" s="3" t="str">
        <f>IFERROR(__xludf.DUMMYFUNCTION("""COMPUTED_VALUE"""),"")</f>
        <v/>
      </c>
    </row>
    <row r="786">
      <c r="D786" s="3" t="str">
        <f>IFERROR(__xludf.DUMMYFUNCTION("""COMPUTED_VALUE"""),"")</f>
        <v/>
      </c>
      <c r="E786" s="3" t="str">
        <f>IFERROR(__xludf.DUMMYFUNCTION("""COMPUTED_VALUE"""),"")</f>
        <v/>
      </c>
    </row>
    <row r="787">
      <c r="D787" s="3" t="str">
        <f>IFERROR(__xludf.DUMMYFUNCTION("""COMPUTED_VALUE"""),"")</f>
        <v/>
      </c>
      <c r="E787" s="3" t="str">
        <f>IFERROR(__xludf.DUMMYFUNCTION("""COMPUTED_VALUE"""),"")</f>
        <v/>
      </c>
    </row>
    <row r="788">
      <c r="D788" s="3" t="str">
        <f>IFERROR(__xludf.DUMMYFUNCTION("""COMPUTED_VALUE"""),"")</f>
        <v/>
      </c>
      <c r="E788" s="3" t="str">
        <f>IFERROR(__xludf.DUMMYFUNCTION("""COMPUTED_VALUE"""),"")</f>
        <v/>
      </c>
    </row>
    <row r="789">
      <c r="D789" s="3" t="str">
        <f>IFERROR(__xludf.DUMMYFUNCTION("""COMPUTED_VALUE"""),"")</f>
        <v/>
      </c>
      <c r="E789" s="3" t="str">
        <f>IFERROR(__xludf.DUMMYFUNCTION("""COMPUTED_VALUE"""),"")</f>
        <v/>
      </c>
    </row>
    <row r="790">
      <c r="D790" s="3" t="str">
        <f>IFERROR(__xludf.DUMMYFUNCTION("""COMPUTED_VALUE"""),"")</f>
        <v/>
      </c>
      <c r="E790" s="3" t="str">
        <f>IFERROR(__xludf.DUMMYFUNCTION("""COMPUTED_VALUE"""),"")</f>
        <v/>
      </c>
    </row>
    <row r="791">
      <c r="D791" s="3" t="str">
        <f>IFERROR(__xludf.DUMMYFUNCTION("""COMPUTED_VALUE"""),"")</f>
        <v/>
      </c>
      <c r="E791" s="3" t="str">
        <f>IFERROR(__xludf.DUMMYFUNCTION("""COMPUTED_VALUE"""),"")</f>
        <v/>
      </c>
    </row>
    <row r="792">
      <c r="D792" s="3" t="str">
        <f>IFERROR(__xludf.DUMMYFUNCTION("""COMPUTED_VALUE"""),"")</f>
        <v/>
      </c>
      <c r="E792" s="3" t="str">
        <f>IFERROR(__xludf.DUMMYFUNCTION("""COMPUTED_VALUE"""),"")</f>
        <v/>
      </c>
    </row>
    <row r="793">
      <c r="D793" s="3" t="str">
        <f>IFERROR(__xludf.DUMMYFUNCTION("""COMPUTED_VALUE"""),"")</f>
        <v/>
      </c>
      <c r="E793" s="3" t="str">
        <f>IFERROR(__xludf.DUMMYFUNCTION("""COMPUTED_VALUE"""),"")</f>
        <v/>
      </c>
    </row>
    <row r="794">
      <c r="D794" s="3" t="str">
        <f>IFERROR(__xludf.DUMMYFUNCTION("""COMPUTED_VALUE"""),"")</f>
        <v/>
      </c>
      <c r="E794" s="3" t="str">
        <f>IFERROR(__xludf.DUMMYFUNCTION("""COMPUTED_VALUE"""),"")</f>
        <v/>
      </c>
    </row>
    <row r="795">
      <c r="D795" s="3" t="str">
        <f>IFERROR(__xludf.DUMMYFUNCTION("""COMPUTED_VALUE"""),"")</f>
        <v/>
      </c>
      <c r="E795" s="3" t="str">
        <f>IFERROR(__xludf.DUMMYFUNCTION("""COMPUTED_VALUE"""),"")</f>
        <v/>
      </c>
    </row>
    <row r="796">
      <c r="D796" s="3" t="str">
        <f>IFERROR(__xludf.DUMMYFUNCTION("""COMPUTED_VALUE"""),"")</f>
        <v/>
      </c>
      <c r="E796" s="3" t="str">
        <f>IFERROR(__xludf.DUMMYFUNCTION("""COMPUTED_VALUE"""),"")</f>
        <v/>
      </c>
    </row>
    <row r="797">
      <c r="D797" s="3" t="str">
        <f>IFERROR(__xludf.DUMMYFUNCTION("""COMPUTED_VALUE"""),"")</f>
        <v/>
      </c>
      <c r="E797" s="3" t="str">
        <f>IFERROR(__xludf.DUMMYFUNCTION("""COMPUTED_VALUE"""),"")</f>
        <v/>
      </c>
    </row>
    <row r="798">
      <c r="D798" s="3" t="str">
        <f>IFERROR(__xludf.DUMMYFUNCTION("""COMPUTED_VALUE"""),"")</f>
        <v/>
      </c>
      <c r="E798" s="3" t="str">
        <f>IFERROR(__xludf.DUMMYFUNCTION("""COMPUTED_VALUE"""),"")</f>
        <v/>
      </c>
    </row>
    <row r="799">
      <c r="D799" s="3" t="str">
        <f>IFERROR(__xludf.DUMMYFUNCTION("""COMPUTED_VALUE"""),"")</f>
        <v/>
      </c>
      <c r="E799" s="3" t="str">
        <f>IFERROR(__xludf.DUMMYFUNCTION("""COMPUTED_VALUE"""),"")</f>
        <v/>
      </c>
    </row>
    <row r="800">
      <c r="D800" s="3" t="str">
        <f>IFERROR(__xludf.DUMMYFUNCTION("""COMPUTED_VALUE"""),"")</f>
        <v/>
      </c>
      <c r="E800" s="3" t="str">
        <f>IFERROR(__xludf.DUMMYFUNCTION("""COMPUTED_VALUE"""),"")</f>
        <v/>
      </c>
    </row>
    <row r="801">
      <c r="D801" s="3" t="str">
        <f>IFERROR(__xludf.DUMMYFUNCTION("""COMPUTED_VALUE"""),"")</f>
        <v/>
      </c>
      <c r="E801" s="3" t="str">
        <f>IFERROR(__xludf.DUMMYFUNCTION("""COMPUTED_VALUE"""),"")</f>
        <v/>
      </c>
    </row>
    <row r="802">
      <c r="D802" s="3" t="str">
        <f>IFERROR(__xludf.DUMMYFUNCTION("""COMPUTED_VALUE"""),"")</f>
        <v/>
      </c>
      <c r="E802" s="3" t="str">
        <f>IFERROR(__xludf.DUMMYFUNCTION("""COMPUTED_VALUE"""),"")</f>
        <v/>
      </c>
    </row>
    <row r="803">
      <c r="D803" s="3" t="str">
        <f>IFERROR(__xludf.DUMMYFUNCTION("""COMPUTED_VALUE"""),"")</f>
        <v/>
      </c>
      <c r="E803" s="3" t="str">
        <f>IFERROR(__xludf.DUMMYFUNCTION("""COMPUTED_VALUE"""),"")</f>
        <v/>
      </c>
    </row>
    <row r="804">
      <c r="D804" s="3" t="str">
        <f>IFERROR(__xludf.DUMMYFUNCTION("""COMPUTED_VALUE"""),"")</f>
        <v/>
      </c>
      <c r="E804" s="3" t="str">
        <f>IFERROR(__xludf.DUMMYFUNCTION("""COMPUTED_VALUE"""),"")</f>
        <v/>
      </c>
    </row>
    <row r="805">
      <c r="D805" s="3" t="str">
        <f>IFERROR(__xludf.DUMMYFUNCTION("""COMPUTED_VALUE"""),"")</f>
        <v/>
      </c>
      <c r="E805" s="3" t="str">
        <f>IFERROR(__xludf.DUMMYFUNCTION("""COMPUTED_VALUE"""),"")</f>
        <v/>
      </c>
    </row>
    <row r="806">
      <c r="D806" s="3" t="str">
        <f>IFERROR(__xludf.DUMMYFUNCTION("""COMPUTED_VALUE"""),"")</f>
        <v/>
      </c>
      <c r="E806" s="3" t="str">
        <f>IFERROR(__xludf.DUMMYFUNCTION("""COMPUTED_VALUE"""),"")</f>
        <v/>
      </c>
    </row>
    <row r="807">
      <c r="D807" s="3" t="str">
        <f>IFERROR(__xludf.DUMMYFUNCTION("""COMPUTED_VALUE"""),"")</f>
        <v/>
      </c>
      <c r="E807" s="3" t="str">
        <f>IFERROR(__xludf.DUMMYFUNCTION("""COMPUTED_VALUE"""),"")</f>
        <v/>
      </c>
    </row>
    <row r="808">
      <c r="D808" s="3" t="str">
        <f>IFERROR(__xludf.DUMMYFUNCTION("""COMPUTED_VALUE"""),"")</f>
        <v/>
      </c>
      <c r="E808" s="3" t="str">
        <f>IFERROR(__xludf.DUMMYFUNCTION("""COMPUTED_VALUE"""),"")</f>
        <v/>
      </c>
    </row>
    <row r="809">
      <c r="D809" s="3" t="str">
        <f>IFERROR(__xludf.DUMMYFUNCTION("""COMPUTED_VALUE"""),"")</f>
        <v/>
      </c>
      <c r="E809" s="3" t="str">
        <f>IFERROR(__xludf.DUMMYFUNCTION("""COMPUTED_VALUE"""),"")</f>
        <v/>
      </c>
    </row>
    <row r="810">
      <c r="D810" s="3" t="str">
        <f>IFERROR(__xludf.DUMMYFUNCTION("""COMPUTED_VALUE"""),"")</f>
        <v/>
      </c>
      <c r="E810" s="3" t="str">
        <f>IFERROR(__xludf.DUMMYFUNCTION("""COMPUTED_VALUE"""),"")</f>
        <v/>
      </c>
    </row>
    <row r="811">
      <c r="D811" s="3" t="str">
        <f>IFERROR(__xludf.DUMMYFUNCTION("""COMPUTED_VALUE"""),"")</f>
        <v/>
      </c>
      <c r="E811" s="3" t="str">
        <f>IFERROR(__xludf.DUMMYFUNCTION("""COMPUTED_VALUE"""),"")</f>
        <v/>
      </c>
    </row>
    <row r="812">
      <c r="D812" s="3" t="str">
        <f>IFERROR(__xludf.DUMMYFUNCTION("""COMPUTED_VALUE"""),"")</f>
        <v/>
      </c>
      <c r="E812" s="3" t="str">
        <f>IFERROR(__xludf.DUMMYFUNCTION("""COMPUTED_VALUE"""),"")</f>
        <v/>
      </c>
    </row>
    <row r="813">
      <c r="D813" s="3" t="str">
        <f>IFERROR(__xludf.DUMMYFUNCTION("""COMPUTED_VALUE"""),"")</f>
        <v/>
      </c>
      <c r="E813" s="3" t="str">
        <f>IFERROR(__xludf.DUMMYFUNCTION("""COMPUTED_VALUE"""),"")</f>
        <v/>
      </c>
    </row>
    <row r="814">
      <c r="D814" s="3" t="str">
        <f>IFERROR(__xludf.DUMMYFUNCTION("""COMPUTED_VALUE"""),"")</f>
        <v/>
      </c>
      <c r="E814" s="3" t="str">
        <f>IFERROR(__xludf.DUMMYFUNCTION("""COMPUTED_VALUE"""),"")</f>
        <v/>
      </c>
    </row>
    <row r="815">
      <c r="D815" s="3" t="str">
        <f>IFERROR(__xludf.DUMMYFUNCTION("""COMPUTED_VALUE"""),"")</f>
        <v/>
      </c>
      <c r="E815" s="3" t="str">
        <f>IFERROR(__xludf.DUMMYFUNCTION("""COMPUTED_VALUE"""),"")</f>
        <v/>
      </c>
    </row>
    <row r="816">
      <c r="D816" s="3" t="str">
        <f>IFERROR(__xludf.DUMMYFUNCTION("""COMPUTED_VALUE"""),"")</f>
        <v/>
      </c>
      <c r="E816" s="3" t="str">
        <f>IFERROR(__xludf.DUMMYFUNCTION("""COMPUTED_VALUE"""),"")</f>
        <v/>
      </c>
    </row>
    <row r="817">
      <c r="D817" s="3" t="str">
        <f>IFERROR(__xludf.DUMMYFUNCTION("""COMPUTED_VALUE"""),"")</f>
        <v/>
      </c>
      <c r="E817" s="3" t="str">
        <f>IFERROR(__xludf.DUMMYFUNCTION("""COMPUTED_VALUE"""),"")</f>
        <v/>
      </c>
    </row>
    <row r="818">
      <c r="D818" s="3" t="str">
        <f>IFERROR(__xludf.DUMMYFUNCTION("""COMPUTED_VALUE"""),"")</f>
        <v/>
      </c>
      <c r="E818" s="3" t="str">
        <f>IFERROR(__xludf.DUMMYFUNCTION("""COMPUTED_VALUE"""),"")</f>
        <v/>
      </c>
    </row>
    <row r="819">
      <c r="D819" s="3" t="str">
        <f>IFERROR(__xludf.DUMMYFUNCTION("""COMPUTED_VALUE"""),"")</f>
        <v/>
      </c>
      <c r="E819" s="3" t="str">
        <f>IFERROR(__xludf.DUMMYFUNCTION("""COMPUTED_VALUE"""),"")</f>
        <v/>
      </c>
    </row>
    <row r="820">
      <c r="D820" s="3" t="str">
        <f>IFERROR(__xludf.DUMMYFUNCTION("""COMPUTED_VALUE"""),"")</f>
        <v/>
      </c>
      <c r="E820" s="3" t="str">
        <f>IFERROR(__xludf.DUMMYFUNCTION("""COMPUTED_VALUE"""),"")</f>
        <v/>
      </c>
    </row>
    <row r="821">
      <c r="D821" s="3" t="str">
        <f>IFERROR(__xludf.DUMMYFUNCTION("""COMPUTED_VALUE"""),"")</f>
        <v/>
      </c>
      <c r="E821" s="3" t="str">
        <f>IFERROR(__xludf.DUMMYFUNCTION("""COMPUTED_VALUE"""),"")</f>
        <v/>
      </c>
    </row>
    <row r="822">
      <c r="D822" s="3" t="str">
        <f>IFERROR(__xludf.DUMMYFUNCTION("""COMPUTED_VALUE"""),"")</f>
        <v/>
      </c>
      <c r="E822" s="3" t="str">
        <f>IFERROR(__xludf.DUMMYFUNCTION("""COMPUTED_VALUE"""),"")</f>
        <v/>
      </c>
    </row>
    <row r="823">
      <c r="D823" s="3" t="str">
        <f>IFERROR(__xludf.DUMMYFUNCTION("""COMPUTED_VALUE"""),"")</f>
        <v/>
      </c>
      <c r="E823" s="3" t="str">
        <f>IFERROR(__xludf.DUMMYFUNCTION("""COMPUTED_VALUE"""),"")</f>
        <v/>
      </c>
    </row>
    <row r="824">
      <c r="D824" s="3" t="str">
        <f>IFERROR(__xludf.DUMMYFUNCTION("""COMPUTED_VALUE"""),"")</f>
        <v/>
      </c>
      <c r="E824" s="3" t="str">
        <f>IFERROR(__xludf.DUMMYFUNCTION("""COMPUTED_VALUE"""),"")</f>
        <v/>
      </c>
    </row>
    <row r="825">
      <c r="D825" s="3" t="str">
        <f>IFERROR(__xludf.DUMMYFUNCTION("""COMPUTED_VALUE"""),"")</f>
        <v/>
      </c>
      <c r="E825" s="3" t="str">
        <f>IFERROR(__xludf.DUMMYFUNCTION("""COMPUTED_VALUE"""),"")</f>
        <v/>
      </c>
    </row>
    <row r="826">
      <c r="D826" s="3" t="str">
        <f>IFERROR(__xludf.DUMMYFUNCTION("""COMPUTED_VALUE"""),"")</f>
        <v/>
      </c>
      <c r="E826" s="3" t="str">
        <f>IFERROR(__xludf.DUMMYFUNCTION("""COMPUTED_VALUE"""),"")</f>
        <v/>
      </c>
    </row>
    <row r="827">
      <c r="D827" s="3" t="str">
        <f>IFERROR(__xludf.DUMMYFUNCTION("""COMPUTED_VALUE"""),"")</f>
        <v/>
      </c>
      <c r="E827" s="3" t="str">
        <f>IFERROR(__xludf.DUMMYFUNCTION("""COMPUTED_VALUE"""),"")</f>
        <v/>
      </c>
    </row>
    <row r="828">
      <c r="D828" s="3" t="str">
        <f>IFERROR(__xludf.DUMMYFUNCTION("""COMPUTED_VALUE"""),"")</f>
        <v/>
      </c>
      <c r="E828" s="3" t="str">
        <f>IFERROR(__xludf.DUMMYFUNCTION("""COMPUTED_VALUE"""),"")</f>
        <v/>
      </c>
    </row>
    <row r="829">
      <c r="D829" s="3" t="str">
        <f>IFERROR(__xludf.DUMMYFUNCTION("""COMPUTED_VALUE"""),"")</f>
        <v/>
      </c>
      <c r="E829" s="3" t="str">
        <f>IFERROR(__xludf.DUMMYFUNCTION("""COMPUTED_VALUE"""),"")</f>
        <v/>
      </c>
    </row>
    <row r="830">
      <c r="D830" s="3" t="str">
        <f>IFERROR(__xludf.DUMMYFUNCTION("""COMPUTED_VALUE"""),"")</f>
        <v/>
      </c>
      <c r="E830" s="3" t="str">
        <f>IFERROR(__xludf.DUMMYFUNCTION("""COMPUTED_VALUE"""),"")</f>
        <v/>
      </c>
    </row>
    <row r="831">
      <c r="D831" s="3" t="str">
        <f>IFERROR(__xludf.DUMMYFUNCTION("""COMPUTED_VALUE"""),"")</f>
        <v/>
      </c>
      <c r="E831" s="3" t="str">
        <f>IFERROR(__xludf.DUMMYFUNCTION("""COMPUTED_VALUE"""),"")</f>
        <v/>
      </c>
    </row>
    <row r="832">
      <c r="D832" s="3" t="str">
        <f>IFERROR(__xludf.DUMMYFUNCTION("""COMPUTED_VALUE"""),"")</f>
        <v/>
      </c>
      <c r="E832" s="3" t="str">
        <f>IFERROR(__xludf.DUMMYFUNCTION("""COMPUTED_VALUE"""),"")</f>
        <v/>
      </c>
    </row>
    <row r="833">
      <c r="D833" s="3" t="str">
        <f>IFERROR(__xludf.DUMMYFUNCTION("""COMPUTED_VALUE"""),"")</f>
        <v/>
      </c>
      <c r="E833" s="3" t="str">
        <f>IFERROR(__xludf.DUMMYFUNCTION("""COMPUTED_VALUE"""),"")</f>
        <v/>
      </c>
    </row>
    <row r="834">
      <c r="D834" s="3" t="str">
        <f>IFERROR(__xludf.DUMMYFUNCTION("""COMPUTED_VALUE"""),"")</f>
        <v/>
      </c>
      <c r="E834" s="3" t="str">
        <f>IFERROR(__xludf.DUMMYFUNCTION("""COMPUTED_VALUE"""),"")</f>
        <v/>
      </c>
    </row>
    <row r="835">
      <c r="D835" s="3" t="str">
        <f>IFERROR(__xludf.DUMMYFUNCTION("""COMPUTED_VALUE"""),"")</f>
        <v/>
      </c>
      <c r="E835" s="3" t="str">
        <f>IFERROR(__xludf.DUMMYFUNCTION("""COMPUTED_VALUE"""),"")</f>
        <v/>
      </c>
    </row>
    <row r="836">
      <c r="D836" s="3" t="str">
        <f>IFERROR(__xludf.DUMMYFUNCTION("""COMPUTED_VALUE"""),"")</f>
        <v/>
      </c>
      <c r="E836" s="3" t="str">
        <f>IFERROR(__xludf.DUMMYFUNCTION("""COMPUTED_VALUE"""),"")</f>
        <v/>
      </c>
    </row>
    <row r="837">
      <c r="D837" s="3" t="str">
        <f>IFERROR(__xludf.DUMMYFUNCTION("""COMPUTED_VALUE"""),"")</f>
        <v/>
      </c>
      <c r="E837" s="3" t="str">
        <f>IFERROR(__xludf.DUMMYFUNCTION("""COMPUTED_VALUE"""),"")</f>
        <v/>
      </c>
    </row>
    <row r="838">
      <c r="D838" s="3" t="str">
        <f>IFERROR(__xludf.DUMMYFUNCTION("""COMPUTED_VALUE"""),"")</f>
        <v/>
      </c>
      <c r="E838" s="3" t="str">
        <f>IFERROR(__xludf.DUMMYFUNCTION("""COMPUTED_VALUE"""),"")</f>
        <v/>
      </c>
    </row>
    <row r="839">
      <c r="D839" s="3" t="str">
        <f>IFERROR(__xludf.DUMMYFUNCTION("""COMPUTED_VALUE"""),"")</f>
        <v/>
      </c>
      <c r="E839" s="3" t="str">
        <f>IFERROR(__xludf.DUMMYFUNCTION("""COMPUTED_VALUE"""),"")</f>
        <v/>
      </c>
    </row>
    <row r="840">
      <c r="D840" s="3" t="str">
        <f>IFERROR(__xludf.DUMMYFUNCTION("""COMPUTED_VALUE"""),"")</f>
        <v/>
      </c>
      <c r="E840" s="3" t="str">
        <f>IFERROR(__xludf.DUMMYFUNCTION("""COMPUTED_VALUE"""),"")</f>
        <v/>
      </c>
    </row>
    <row r="841">
      <c r="D841" s="3" t="str">
        <f>IFERROR(__xludf.DUMMYFUNCTION("""COMPUTED_VALUE"""),"")</f>
        <v/>
      </c>
      <c r="E841" s="3" t="str">
        <f>IFERROR(__xludf.DUMMYFUNCTION("""COMPUTED_VALUE"""),"")</f>
        <v/>
      </c>
    </row>
    <row r="842">
      <c r="D842" s="3" t="str">
        <f>IFERROR(__xludf.DUMMYFUNCTION("""COMPUTED_VALUE"""),"")</f>
        <v/>
      </c>
      <c r="E842" s="3" t="str">
        <f>IFERROR(__xludf.DUMMYFUNCTION("""COMPUTED_VALUE"""),"")</f>
        <v/>
      </c>
    </row>
    <row r="843">
      <c r="D843" s="3" t="str">
        <f>IFERROR(__xludf.DUMMYFUNCTION("""COMPUTED_VALUE"""),"")</f>
        <v/>
      </c>
      <c r="E843" s="3" t="str">
        <f>IFERROR(__xludf.DUMMYFUNCTION("""COMPUTED_VALUE"""),"")</f>
        <v/>
      </c>
    </row>
    <row r="844">
      <c r="D844" s="3" t="str">
        <f>IFERROR(__xludf.DUMMYFUNCTION("""COMPUTED_VALUE"""),"")</f>
        <v/>
      </c>
      <c r="E844" s="3" t="str">
        <f>IFERROR(__xludf.DUMMYFUNCTION("""COMPUTED_VALUE"""),"")</f>
        <v/>
      </c>
    </row>
    <row r="845">
      <c r="D845" s="3" t="str">
        <f>IFERROR(__xludf.DUMMYFUNCTION("""COMPUTED_VALUE"""),"")</f>
        <v/>
      </c>
      <c r="E845" s="3" t="str">
        <f>IFERROR(__xludf.DUMMYFUNCTION("""COMPUTED_VALUE"""),"")</f>
        <v/>
      </c>
    </row>
    <row r="846">
      <c r="D846" s="3" t="str">
        <f>IFERROR(__xludf.DUMMYFUNCTION("""COMPUTED_VALUE"""),"")</f>
        <v/>
      </c>
      <c r="E846" s="3" t="str">
        <f>IFERROR(__xludf.DUMMYFUNCTION("""COMPUTED_VALUE"""),"")</f>
        <v/>
      </c>
    </row>
    <row r="847">
      <c r="D847" s="3" t="str">
        <f>IFERROR(__xludf.DUMMYFUNCTION("""COMPUTED_VALUE"""),"")</f>
        <v/>
      </c>
      <c r="E847" s="3" t="str">
        <f>IFERROR(__xludf.DUMMYFUNCTION("""COMPUTED_VALUE"""),"")</f>
        <v/>
      </c>
    </row>
    <row r="848">
      <c r="D848" s="3" t="str">
        <f>IFERROR(__xludf.DUMMYFUNCTION("""COMPUTED_VALUE"""),"")</f>
        <v/>
      </c>
      <c r="E848" s="3" t="str">
        <f>IFERROR(__xludf.DUMMYFUNCTION("""COMPUTED_VALUE"""),"")</f>
        <v/>
      </c>
    </row>
    <row r="849">
      <c r="D849" s="3" t="str">
        <f>IFERROR(__xludf.DUMMYFUNCTION("""COMPUTED_VALUE"""),"")</f>
        <v/>
      </c>
      <c r="E849" s="3" t="str">
        <f>IFERROR(__xludf.DUMMYFUNCTION("""COMPUTED_VALUE"""),"")</f>
        <v/>
      </c>
    </row>
    <row r="850">
      <c r="D850" s="3" t="str">
        <f>IFERROR(__xludf.DUMMYFUNCTION("""COMPUTED_VALUE"""),"")</f>
        <v/>
      </c>
      <c r="E850" s="3" t="str">
        <f>IFERROR(__xludf.DUMMYFUNCTION("""COMPUTED_VALUE"""),"")</f>
        <v/>
      </c>
    </row>
    <row r="851">
      <c r="D851" s="3" t="str">
        <f>IFERROR(__xludf.DUMMYFUNCTION("""COMPUTED_VALUE"""),"")</f>
        <v/>
      </c>
      <c r="E851" s="3" t="str">
        <f>IFERROR(__xludf.DUMMYFUNCTION("""COMPUTED_VALUE"""),"")</f>
        <v/>
      </c>
    </row>
    <row r="852">
      <c r="D852" s="3" t="str">
        <f>IFERROR(__xludf.DUMMYFUNCTION("""COMPUTED_VALUE"""),"")</f>
        <v/>
      </c>
      <c r="E852" s="3" t="str">
        <f>IFERROR(__xludf.DUMMYFUNCTION("""COMPUTED_VALUE"""),"")</f>
        <v/>
      </c>
    </row>
    <row r="853">
      <c r="D853" s="3" t="str">
        <f>IFERROR(__xludf.DUMMYFUNCTION("""COMPUTED_VALUE"""),"")</f>
        <v/>
      </c>
      <c r="E853" s="3" t="str">
        <f>IFERROR(__xludf.DUMMYFUNCTION("""COMPUTED_VALUE"""),"")</f>
        <v/>
      </c>
    </row>
    <row r="854">
      <c r="D854" s="3" t="str">
        <f>IFERROR(__xludf.DUMMYFUNCTION("""COMPUTED_VALUE"""),"")</f>
        <v/>
      </c>
      <c r="E854" s="3" t="str">
        <f>IFERROR(__xludf.DUMMYFUNCTION("""COMPUTED_VALUE"""),"")</f>
        <v/>
      </c>
    </row>
    <row r="855">
      <c r="D855" s="3" t="str">
        <f>IFERROR(__xludf.DUMMYFUNCTION("""COMPUTED_VALUE"""),"")</f>
        <v/>
      </c>
      <c r="E855" s="3" t="str">
        <f>IFERROR(__xludf.DUMMYFUNCTION("""COMPUTED_VALUE"""),"")</f>
        <v/>
      </c>
    </row>
    <row r="856">
      <c r="D856" s="3" t="str">
        <f>IFERROR(__xludf.DUMMYFUNCTION("""COMPUTED_VALUE"""),"")</f>
        <v/>
      </c>
      <c r="E856" s="3" t="str">
        <f>IFERROR(__xludf.DUMMYFUNCTION("""COMPUTED_VALUE"""),"")</f>
        <v/>
      </c>
    </row>
    <row r="857">
      <c r="D857" s="3" t="str">
        <f>IFERROR(__xludf.DUMMYFUNCTION("""COMPUTED_VALUE"""),"")</f>
        <v/>
      </c>
      <c r="E857" s="3" t="str">
        <f>IFERROR(__xludf.DUMMYFUNCTION("""COMPUTED_VALUE"""),"")</f>
        <v/>
      </c>
    </row>
    <row r="858">
      <c r="D858" s="3" t="str">
        <f>IFERROR(__xludf.DUMMYFUNCTION("""COMPUTED_VALUE"""),"")</f>
        <v/>
      </c>
      <c r="E858" s="3" t="str">
        <f>IFERROR(__xludf.DUMMYFUNCTION("""COMPUTED_VALUE"""),"")</f>
        <v/>
      </c>
    </row>
    <row r="859">
      <c r="D859" s="3" t="str">
        <f>IFERROR(__xludf.DUMMYFUNCTION("""COMPUTED_VALUE"""),"")</f>
        <v/>
      </c>
      <c r="E859" s="3" t="str">
        <f>IFERROR(__xludf.DUMMYFUNCTION("""COMPUTED_VALUE"""),"")</f>
        <v/>
      </c>
    </row>
    <row r="860">
      <c r="D860" s="3" t="str">
        <f>IFERROR(__xludf.DUMMYFUNCTION("""COMPUTED_VALUE"""),"")</f>
        <v/>
      </c>
      <c r="E860" s="3" t="str">
        <f>IFERROR(__xludf.DUMMYFUNCTION("""COMPUTED_VALUE"""),"")</f>
        <v/>
      </c>
    </row>
    <row r="861">
      <c r="D861" s="3" t="str">
        <f>IFERROR(__xludf.DUMMYFUNCTION("""COMPUTED_VALUE"""),"")</f>
        <v/>
      </c>
      <c r="E861" s="3" t="str">
        <f>IFERROR(__xludf.DUMMYFUNCTION("""COMPUTED_VALUE"""),"")</f>
        <v/>
      </c>
    </row>
    <row r="862">
      <c r="D862" s="3" t="str">
        <f>IFERROR(__xludf.DUMMYFUNCTION("""COMPUTED_VALUE"""),"")</f>
        <v/>
      </c>
      <c r="E862" s="3" t="str">
        <f>IFERROR(__xludf.DUMMYFUNCTION("""COMPUTED_VALUE"""),"")</f>
        <v/>
      </c>
    </row>
    <row r="863">
      <c r="D863" s="3" t="str">
        <f>IFERROR(__xludf.DUMMYFUNCTION("""COMPUTED_VALUE"""),"")</f>
        <v/>
      </c>
      <c r="E863" s="3" t="str">
        <f>IFERROR(__xludf.DUMMYFUNCTION("""COMPUTED_VALUE"""),"")</f>
        <v/>
      </c>
    </row>
    <row r="864">
      <c r="D864" s="3" t="str">
        <f>IFERROR(__xludf.DUMMYFUNCTION("""COMPUTED_VALUE"""),"")</f>
        <v/>
      </c>
      <c r="E864" s="3" t="str">
        <f>IFERROR(__xludf.DUMMYFUNCTION("""COMPUTED_VALUE"""),"")</f>
        <v/>
      </c>
    </row>
    <row r="865">
      <c r="D865" s="3" t="str">
        <f>IFERROR(__xludf.DUMMYFUNCTION("""COMPUTED_VALUE"""),"")</f>
        <v/>
      </c>
      <c r="E865" s="3" t="str">
        <f>IFERROR(__xludf.DUMMYFUNCTION("""COMPUTED_VALUE"""),"")</f>
        <v/>
      </c>
    </row>
    <row r="866">
      <c r="D866" s="3" t="str">
        <f>IFERROR(__xludf.DUMMYFUNCTION("""COMPUTED_VALUE"""),"")</f>
        <v/>
      </c>
      <c r="E866" s="3" t="str">
        <f>IFERROR(__xludf.DUMMYFUNCTION("""COMPUTED_VALUE"""),"")</f>
        <v/>
      </c>
    </row>
    <row r="867">
      <c r="D867" s="3" t="str">
        <f>IFERROR(__xludf.DUMMYFUNCTION("""COMPUTED_VALUE"""),"")</f>
        <v/>
      </c>
      <c r="E867" s="3" t="str">
        <f>IFERROR(__xludf.DUMMYFUNCTION("""COMPUTED_VALUE"""),"")</f>
        <v/>
      </c>
    </row>
    <row r="868">
      <c r="D868" s="3" t="str">
        <f>IFERROR(__xludf.DUMMYFUNCTION("""COMPUTED_VALUE"""),"")</f>
        <v/>
      </c>
      <c r="E868" s="3" t="str">
        <f>IFERROR(__xludf.DUMMYFUNCTION("""COMPUTED_VALUE"""),"")</f>
        <v/>
      </c>
    </row>
    <row r="869">
      <c r="D869" s="3" t="str">
        <f>IFERROR(__xludf.DUMMYFUNCTION("""COMPUTED_VALUE"""),"")</f>
        <v/>
      </c>
      <c r="E869" s="3" t="str">
        <f>IFERROR(__xludf.DUMMYFUNCTION("""COMPUTED_VALUE"""),"")</f>
        <v/>
      </c>
    </row>
    <row r="870">
      <c r="D870" s="3" t="str">
        <f>IFERROR(__xludf.DUMMYFUNCTION("""COMPUTED_VALUE"""),"")</f>
        <v/>
      </c>
      <c r="E870" s="3" t="str">
        <f>IFERROR(__xludf.DUMMYFUNCTION("""COMPUTED_VALUE"""),"")</f>
        <v/>
      </c>
    </row>
    <row r="871">
      <c r="D871" s="3" t="str">
        <f>IFERROR(__xludf.DUMMYFUNCTION("""COMPUTED_VALUE"""),"")</f>
        <v/>
      </c>
      <c r="E871" s="3" t="str">
        <f>IFERROR(__xludf.DUMMYFUNCTION("""COMPUTED_VALUE"""),"")</f>
        <v/>
      </c>
    </row>
    <row r="872">
      <c r="D872" s="3" t="str">
        <f>IFERROR(__xludf.DUMMYFUNCTION("""COMPUTED_VALUE"""),"")</f>
        <v/>
      </c>
      <c r="E872" s="3" t="str">
        <f>IFERROR(__xludf.DUMMYFUNCTION("""COMPUTED_VALUE"""),"")</f>
        <v/>
      </c>
    </row>
    <row r="873">
      <c r="D873" s="3" t="str">
        <f>IFERROR(__xludf.DUMMYFUNCTION("""COMPUTED_VALUE"""),"")</f>
        <v/>
      </c>
      <c r="E873" s="3" t="str">
        <f>IFERROR(__xludf.DUMMYFUNCTION("""COMPUTED_VALUE"""),"")</f>
        <v/>
      </c>
    </row>
    <row r="874">
      <c r="D874" s="3" t="str">
        <f>IFERROR(__xludf.DUMMYFUNCTION("""COMPUTED_VALUE"""),"")</f>
        <v/>
      </c>
      <c r="E874" s="3" t="str">
        <f>IFERROR(__xludf.DUMMYFUNCTION("""COMPUTED_VALUE"""),"")</f>
        <v/>
      </c>
    </row>
    <row r="875">
      <c r="D875" s="3" t="str">
        <f>IFERROR(__xludf.DUMMYFUNCTION("""COMPUTED_VALUE"""),"")</f>
        <v/>
      </c>
      <c r="E875" s="3" t="str">
        <f>IFERROR(__xludf.DUMMYFUNCTION("""COMPUTED_VALUE"""),"")</f>
        <v/>
      </c>
    </row>
    <row r="876">
      <c r="D876" s="3" t="str">
        <f>IFERROR(__xludf.DUMMYFUNCTION("""COMPUTED_VALUE"""),"")</f>
        <v/>
      </c>
      <c r="E876" s="3" t="str">
        <f>IFERROR(__xludf.DUMMYFUNCTION("""COMPUTED_VALUE"""),"")</f>
        <v/>
      </c>
    </row>
    <row r="877">
      <c r="D877" s="3" t="str">
        <f>IFERROR(__xludf.DUMMYFUNCTION("""COMPUTED_VALUE"""),"")</f>
        <v/>
      </c>
      <c r="E877" s="3" t="str">
        <f>IFERROR(__xludf.DUMMYFUNCTION("""COMPUTED_VALUE"""),"")</f>
        <v/>
      </c>
    </row>
    <row r="878">
      <c r="D878" s="3" t="str">
        <f>IFERROR(__xludf.DUMMYFUNCTION("""COMPUTED_VALUE"""),"")</f>
        <v/>
      </c>
      <c r="E878" s="3" t="str">
        <f>IFERROR(__xludf.DUMMYFUNCTION("""COMPUTED_VALUE"""),"")</f>
        <v/>
      </c>
    </row>
    <row r="879">
      <c r="D879" s="3" t="str">
        <f>IFERROR(__xludf.DUMMYFUNCTION("""COMPUTED_VALUE"""),"")</f>
        <v/>
      </c>
      <c r="E879" s="3" t="str">
        <f>IFERROR(__xludf.DUMMYFUNCTION("""COMPUTED_VALUE"""),"")</f>
        <v/>
      </c>
    </row>
    <row r="880">
      <c r="D880" s="3" t="str">
        <f>IFERROR(__xludf.DUMMYFUNCTION("""COMPUTED_VALUE"""),"")</f>
        <v/>
      </c>
      <c r="E880" s="3" t="str">
        <f>IFERROR(__xludf.DUMMYFUNCTION("""COMPUTED_VALUE"""),"")</f>
        <v/>
      </c>
    </row>
    <row r="881">
      <c r="D881" s="3" t="str">
        <f>IFERROR(__xludf.DUMMYFUNCTION("""COMPUTED_VALUE"""),"")</f>
        <v/>
      </c>
      <c r="E881" s="3" t="str">
        <f>IFERROR(__xludf.DUMMYFUNCTION("""COMPUTED_VALUE"""),"")</f>
        <v/>
      </c>
    </row>
    <row r="882">
      <c r="D882" s="3" t="str">
        <f>IFERROR(__xludf.DUMMYFUNCTION("""COMPUTED_VALUE"""),"")</f>
        <v/>
      </c>
      <c r="E882" s="3" t="str">
        <f>IFERROR(__xludf.DUMMYFUNCTION("""COMPUTED_VALUE"""),"")</f>
        <v/>
      </c>
    </row>
    <row r="883">
      <c r="D883" s="3" t="str">
        <f>IFERROR(__xludf.DUMMYFUNCTION("""COMPUTED_VALUE"""),"")</f>
        <v/>
      </c>
      <c r="E883" s="3" t="str">
        <f>IFERROR(__xludf.DUMMYFUNCTION("""COMPUTED_VALUE"""),"")</f>
        <v/>
      </c>
    </row>
    <row r="884">
      <c r="D884" s="3" t="str">
        <f>IFERROR(__xludf.DUMMYFUNCTION("""COMPUTED_VALUE"""),"")</f>
        <v/>
      </c>
      <c r="E884" s="3" t="str">
        <f>IFERROR(__xludf.DUMMYFUNCTION("""COMPUTED_VALUE"""),"")</f>
        <v/>
      </c>
    </row>
    <row r="885">
      <c r="D885" s="3" t="str">
        <f>IFERROR(__xludf.DUMMYFUNCTION("""COMPUTED_VALUE"""),"")</f>
        <v/>
      </c>
      <c r="E885" s="3" t="str">
        <f>IFERROR(__xludf.DUMMYFUNCTION("""COMPUTED_VALUE"""),"")</f>
        <v/>
      </c>
    </row>
    <row r="886">
      <c r="D886" s="3" t="str">
        <f>IFERROR(__xludf.DUMMYFUNCTION("""COMPUTED_VALUE"""),"")</f>
        <v/>
      </c>
      <c r="E886" s="3" t="str">
        <f>IFERROR(__xludf.DUMMYFUNCTION("""COMPUTED_VALUE"""),"")</f>
        <v/>
      </c>
    </row>
    <row r="887">
      <c r="D887" s="3" t="str">
        <f>IFERROR(__xludf.DUMMYFUNCTION("""COMPUTED_VALUE"""),"")</f>
        <v/>
      </c>
      <c r="E887" s="3" t="str">
        <f>IFERROR(__xludf.DUMMYFUNCTION("""COMPUTED_VALUE"""),"")</f>
        <v/>
      </c>
    </row>
    <row r="888">
      <c r="D888" s="3" t="str">
        <f>IFERROR(__xludf.DUMMYFUNCTION("""COMPUTED_VALUE"""),"")</f>
        <v/>
      </c>
      <c r="E888" s="3" t="str">
        <f>IFERROR(__xludf.DUMMYFUNCTION("""COMPUTED_VALUE"""),"")</f>
        <v/>
      </c>
    </row>
    <row r="889">
      <c r="D889" s="3" t="str">
        <f>IFERROR(__xludf.DUMMYFUNCTION("""COMPUTED_VALUE"""),"")</f>
        <v/>
      </c>
      <c r="E889" s="3" t="str">
        <f>IFERROR(__xludf.DUMMYFUNCTION("""COMPUTED_VALUE"""),"")</f>
        <v/>
      </c>
    </row>
    <row r="890">
      <c r="D890" s="3" t="str">
        <f>IFERROR(__xludf.DUMMYFUNCTION("""COMPUTED_VALUE"""),"")</f>
        <v/>
      </c>
      <c r="E890" s="3" t="str">
        <f>IFERROR(__xludf.DUMMYFUNCTION("""COMPUTED_VALUE"""),"")</f>
        <v/>
      </c>
    </row>
    <row r="891">
      <c r="D891" s="3" t="str">
        <f>IFERROR(__xludf.DUMMYFUNCTION("""COMPUTED_VALUE"""),"")</f>
        <v/>
      </c>
      <c r="E891" s="3" t="str">
        <f>IFERROR(__xludf.DUMMYFUNCTION("""COMPUTED_VALUE"""),"")</f>
        <v/>
      </c>
    </row>
    <row r="892">
      <c r="D892" s="3" t="str">
        <f>IFERROR(__xludf.DUMMYFUNCTION("""COMPUTED_VALUE"""),"")</f>
        <v/>
      </c>
      <c r="E892" s="3" t="str">
        <f>IFERROR(__xludf.DUMMYFUNCTION("""COMPUTED_VALUE"""),"")</f>
        <v/>
      </c>
    </row>
    <row r="893">
      <c r="D893" s="3" t="str">
        <f>IFERROR(__xludf.DUMMYFUNCTION("""COMPUTED_VALUE"""),"")</f>
        <v/>
      </c>
      <c r="E893" s="3" t="str">
        <f>IFERROR(__xludf.DUMMYFUNCTION("""COMPUTED_VALUE"""),"")</f>
        <v/>
      </c>
    </row>
    <row r="894">
      <c r="D894" s="3" t="str">
        <f>IFERROR(__xludf.DUMMYFUNCTION("""COMPUTED_VALUE"""),"")</f>
        <v/>
      </c>
      <c r="E894" s="3" t="str">
        <f>IFERROR(__xludf.DUMMYFUNCTION("""COMPUTED_VALUE"""),"")</f>
        <v/>
      </c>
    </row>
    <row r="895">
      <c r="D895" s="3" t="str">
        <f>IFERROR(__xludf.DUMMYFUNCTION("""COMPUTED_VALUE"""),"")</f>
        <v/>
      </c>
      <c r="E895" s="3" t="str">
        <f>IFERROR(__xludf.DUMMYFUNCTION("""COMPUTED_VALUE"""),"")</f>
        <v/>
      </c>
    </row>
    <row r="896">
      <c r="D896" s="3" t="str">
        <f>IFERROR(__xludf.DUMMYFUNCTION("""COMPUTED_VALUE"""),"")</f>
        <v/>
      </c>
      <c r="E896" s="3" t="str">
        <f>IFERROR(__xludf.DUMMYFUNCTION("""COMPUTED_VALUE"""),"")</f>
        <v/>
      </c>
    </row>
    <row r="897">
      <c r="D897" s="3" t="str">
        <f>IFERROR(__xludf.DUMMYFUNCTION("""COMPUTED_VALUE"""),"")</f>
        <v/>
      </c>
      <c r="E897" s="3" t="str">
        <f>IFERROR(__xludf.DUMMYFUNCTION("""COMPUTED_VALUE"""),"")</f>
        <v/>
      </c>
    </row>
    <row r="898">
      <c r="D898" s="3" t="str">
        <f>IFERROR(__xludf.DUMMYFUNCTION("""COMPUTED_VALUE"""),"")</f>
        <v/>
      </c>
      <c r="E898" s="3" t="str">
        <f>IFERROR(__xludf.DUMMYFUNCTION("""COMPUTED_VALUE"""),"")</f>
        <v/>
      </c>
    </row>
    <row r="899">
      <c r="D899" s="3" t="str">
        <f>IFERROR(__xludf.DUMMYFUNCTION("""COMPUTED_VALUE"""),"")</f>
        <v/>
      </c>
      <c r="E899" s="3" t="str">
        <f>IFERROR(__xludf.DUMMYFUNCTION("""COMPUTED_VALUE"""),"")</f>
        <v/>
      </c>
    </row>
    <row r="900">
      <c r="D900" s="3" t="str">
        <f>IFERROR(__xludf.DUMMYFUNCTION("""COMPUTED_VALUE"""),"")</f>
        <v/>
      </c>
      <c r="E900" s="3" t="str">
        <f>IFERROR(__xludf.DUMMYFUNCTION("""COMPUTED_VALUE"""),"")</f>
        <v/>
      </c>
    </row>
    <row r="901">
      <c r="D901" s="3" t="str">
        <f>IFERROR(__xludf.DUMMYFUNCTION("""COMPUTED_VALUE"""),"")</f>
        <v/>
      </c>
      <c r="E901" s="3" t="str">
        <f>IFERROR(__xludf.DUMMYFUNCTION("""COMPUTED_VALUE"""),"")</f>
        <v/>
      </c>
    </row>
    <row r="902">
      <c r="D902" s="3" t="str">
        <f>IFERROR(__xludf.DUMMYFUNCTION("""COMPUTED_VALUE"""),"")</f>
        <v/>
      </c>
      <c r="E902" s="3" t="str">
        <f>IFERROR(__xludf.DUMMYFUNCTION("""COMPUTED_VALUE"""),"")</f>
        <v/>
      </c>
    </row>
    <row r="903">
      <c r="D903" s="3" t="str">
        <f>IFERROR(__xludf.DUMMYFUNCTION("""COMPUTED_VALUE"""),"")</f>
        <v/>
      </c>
      <c r="E903" s="3" t="str">
        <f>IFERROR(__xludf.DUMMYFUNCTION("""COMPUTED_VALUE"""),"")</f>
        <v/>
      </c>
    </row>
    <row r="904">
      <c r="D904" s="3" t="str">
        <f>IFERROR(__xludf.DUMMYFUNCTION("""COMPUTED_VALUE"""),"")</f>
        <v/>
      </c>
      <c r="E904" s="3" t="str">
        <f>IFERROR(__xludf.DUMMYFUNCTION("""COMPUTED_VALUE"""),"")</f>
        <v/>
      </c>
    </row>
    <row r="905">
      <c r="D905" s="3" t="str">
        <f>IFERROR(__xludf.DUMMYFUNCTION("""COMPUTED_VALUE"""),"")</f>
        <v/>
      </c>
      <c r="E905" s="3" t="str">
        <f>IFERROR(__xludf.DUMMYFUNCTION("""COMPUTED_VALUE"""),"")</f>
        <v/>
      </c>
    </row>
    <row r="906">
      <c r="D906" s="3" t="str">
        <f>IFERROR(__xludf.DUMMYFUNCTION("""COMPUTED_VALUE"""),"")</f>
        <v/>
      </c>
      <c r="E906" s="3" t="str">
        <f>IFERROR(__xludf.DUMMYFUNCTION("""COMPUTED_VALUE"""),"")</f>
        <v/>
      </c>
    </row>
    <row r="907">
      <c r="D907" s="3" t="str">
        <f>IFERROR(__xludf.DUMMYFUNCTION("""COMPUTED_VALUE"""),"")</f>
        <v/>
      </c>
      <c r="E907" s="3" t="str">
        <f>IFERROR(__xludf.DUMMYFUNCTION("""COMPUTED_VALUE"""),"")</f>
        <v/>
      </c>
    </row>
    <row r="908">
      <c r="D908" s="3" t="str">
        <f>IFERROR(__xludf.DUMMYFUNCTION("""COMPUTED_VALUE"""),"")</f>
        <v/>
      </c>
      <c r="E908" s="3" t="str">
        <f>IFERROR(__xludf.DUMMYFUNCTION("""COMPUTED_VALUE"""),"")</f>
        <v/>
      </c>
    </row>
    <row r="909">
      <c r="D909" s="3" t="str">
        <f>IFERROR(__xludf.DUMMYFUNCTION("""COMPUTED_VALUE"""),"")</f>
        <v/>
      </c>
      <c r="E909" s="3" t="str">
        <f>IFERROR(__xludf.DUMMYFUNCTION("""COMPUTED_VALUE"""),"")</f>
        <v/>
      </c>
    </row>
    <row r="910">
      <c r="D910" s="3" t="str">
        <f>IFERROR(__xludf.DUMMYFUNCTION("""COMPUTED_VALUE"""),"")</f>
        <v/>
      </c>
      <c r="E910" s="3" t="str">
        <f>IFERROR(__xludf.DUMMYFUNCTION("""COMPUTED_VALUE"""),"")</f>
        <v/>
      </c>
    </row>
    <row r="911">
      <c r="D911" s="3" t="str">
        <f>IFERROR(__xludf.DUMMYFUNCTION("""COMPUTED_VALUE"""),"")</f>
        <v/>
      </c>
      <c r="E911" s="3" t="str">
        <f>IFERROR(__xludf.DUMMYFUNCTION("""COMPUTED_VALUE"""),"")</f>
        <v/>
      </c>
    </row>
    <row r="912">
      <c r="D912" s="3" t="str">
        <f>IFERROR(__xludf.DUMMYFUNCTION("""COMPUTED_VALUE"""),"")</f>
        <v/>
      </c>
      <c r="E912" s="3" t="str">
        <f>IFERROR(__xludf.DUMMYFUNCTION("""COMPUTED_VALUE"""),"")</f>
        <v/>
      </c>
    </row>
    <row r="913">
      <c r="D913" s="3" t="str">
        <f>IFERROR(__xludf.DUMMYFUNCTION("""COMPUTED_VALUE"""),"")</f>
        <v/>
      </c>
      <c r="E913" s="3" t="str">
        <f>IFERROR(__xludf.DUMMYFUNCTION("""COMPUTED_VALUE"""),"")</f>
        <v/>
      </c>
    </row>
    <row r="914">
      <c r="D914" s="3" t="str">
        <f>IFERROR(__xludf.DUMMYFUNCTION("""COMPUTED_VALUE"""),"")</f>
        <v/>
      </c>
      <c r="E914" s="3" t="str">
        <f>IFERROR(__xludf.DUMMYFUNCTION("""COMPUTED_VALUE"""),"")</f>
        <v/>
      </c>
    </row>
    <row r="915">
      <c r="D915" s="3" t="str">
        <f>IFERROR(__xludf.DUMMYFUNCTION("""COMPUTED_VALUE"""),"")</f>
        <v/>
      </c>
      <c r="E915" s="3" t="str">
        <f>IFERROR(__xludf.DUMMYFUNCTION("""COMPUTED_VALUE"""),"")</f>
        <v/>
      </c>
    </row>
    <row r="916">
      <c r="D916" s="3" t="str">
        <f>IFERROR(__xludf.DUMMYFUNCTION("""COMPUTED_VALUE"""),"")</f>
        <v/>
      </c>
      <c r="E916" s="3" t="str">
        <f>IFERROR(__xludf.DUMMYFUNCTION("""COMPUTED_VALUE"""),"")</f>
        <v/>
      </c>
    </row>
    <row r="917">
      <c r="D917" s="3" t="str">
        <f>IFERROR(__xludf.DUMMYFUNCTION("""COMPUTED_VALUE"""),"")</f>
        <v/>
      </c>
      <c r="E917" s="3" t="str">
        <f>IFERROR(__xludf.DUMMYFUNCTION("""COMPUTED_VALUE"""),"")</f>
        <v/>
      </c>
    </row>
    <row r="918">
      <c r="D918" s="3" t="str">
        <f>IFERROR(__xludf.DUMMYFUNCTION("""COMPUTED_VALUE"""),"")</f>
        <v/>
      </c>
      <c r="E918" s="3" t="str">
        <f>IFERROR(__xludf.DUMMYFUNCTION("""COMPUTED_VALUE"""),"")</f>
        <v/>
      </c>
    </row>
    <row r="919">
      <c r="D919" s="3" t="str">
        <f>IFERROR(__xludf.DUMMYFUNCTION("""COMPUTED_VALUE"""),"")</f>
        <v/>
      </c>
      <c r="E919" s="3" t="str">
        <f>IFERROR(__xludf.DUMMYFUNCTION("""COMPUTED_VALUE"""),"")</f>
        <v/>
      </c>
    </row>
    <row r="920">
      <c r="D920" s="3" t="str">
        <f>IFERROR(__xludf.DUMMYFUNCTION("""COMPUTED_VALUE"""),"")</f>
        <v/>
      </c>
      <c r="E920" s="3" t="str">
        <f>IFERROR(__xludf.DUMMYFUNCTION("""COMPUTED_VALUE"""),"")</f>
        <v/>
      </c>
    </row>
    <row r="921">
      <c r="D921" s="3" t="str">
        <f>IFERROR(__xludf.DUMMYFUNCTION("""COMPUTED_VALUE"""),"")</f>
        <v/>
      </c>
      <c r="E921" s="3" t="str">
        <f>IFERROR(__xludf.DUMMYFUNCTION("""COMPUTED_VALUE"""),"")</f>
        <v/>
      </c>
    </row>
    <row r="922">
      <c r="D922" s="3" t="str">
        <f>IFERROR(__xludf.DUMMYFUNCTION("""COMPUTED_VALUE"""),"")</f>
        <v/>
      </c>
      <c r="E922" s="3" t="str">
        <f>IFERROR(__xludf.DUMMYFUNCTION("""COMPUTED_VALUE"""),"")</f>
        <v/>
      </c>
    </row>
    <row r="923">
      <c r="D923" s="3" t="str">
        <f>IFERROR(__xludf.DUMMYFUNCTION("""COMPUTED_VALUE"""),"")</f>
        <v/>
      </c>
      <c r="E923" s="3" t="str">
        <f>IFERROR(__xludf.DUMMYFUNCTION("""COMPUTED_VALUE"""),"")</f>
        <v/>
      </c>
    </row>
    <row r="924">
      <c r="D924" s="3" t="str">
        <f>IFERROR(__xludf.DUMMYFUNCTION("""COMPUTED_VALUE"""),"")</f>
        <v/>
      </c>
      <c r="E924" s="3" t="str">
        <f>IFERROR(__xludf.DUMMYFUNCTION("""COMPUTED_VALUE"""),"")</f>
        <v/>
      </c>
    </row>
    <row r="925">
      <c r="D925" s="3" t="str">
        <f>IFERROR(__xludf.DUMMYFUNCTION("""COMPUTED_VALUE"""),"")</f>
        <v/>
      </c>
      <c r="E925" s="3" t="str">
        <f>IFERROR(__xludf.DUMMYFUNCTION("""COMPUTED_VALUE"""),"")</f>
        <v/>
      </c>
    </row>
    <row r="926">
      <c r="D926" s="3" t="str">
        <f>IFERROR(__xludf.DUMMYFUNCTION("""COMPUTED_VALUE"""),"")</f>
        <v/>
      </c>
      <c r="E926" s="3" t="str">
        <f>IFERROR(__xludf.DUMMYFUNCTION("""COMPUTED_VALUE"""),"")</f>
        <v/>
      </c>
    </row>
    <row r="927">
      <c r="D927" s="3" t="str">
        <f>IFERROR(__xludf.DUMMYFUNCTION("""COMPUTED_VALUE"""),"")</f>
        <v/>
      </c>
      <c r="E927" s="3" t="str">
        <f>IFERROR(__xludf.DUMMYFUNCTION("""COMPUTED_VALUE"""),"")</f>
        <v/>
      </c>
    </row>
    <row r="928">
      <c r="D928" s="3" t="str">
        <f>IFERROR(__xludf.DUMMYFUNCTION("""COMPUTED_VALUE"""),"")</f>
        <v/>
      </c>
      <c r="E928" s="3" t="str">
        <f>IFERROR(__xludf.DUMMYFUNCTION("""COMPUTED_VALUE"""),"")</f>
        <v/>
      </c>
    </row>
    <row r="929">
      <c r="D929" s="3" t="str">
        <f>IFERROR(__xludf.DUMMYFUNCTION("""COMPUTED_VALUE"""),"")</f>
        <v/>
      </c>
      <c r="E929" s="3" t="str">
        <f>IFERROR(__xludf.DUMMYFUNCTION("""COMPUTED_VALUE"""),"")</f>
        <v/>
      </c>
    </row>
    <row r="930">
      <c r="D930" s="3" t="str">
        <f>IFERROR(__xludf.DUMMYFUNCTION("""COMPUTED_VALUE"""),"")</f>
        <v/>
      </c>
      <c r="E930" s="3" t="str">
        <f>IFERROR(__xludf.DUMMYFUNCTION("""COMPUTED_VALUE"""),"")</f>
        <v/>
      </c>
    </row>
    <row r="931">
      <c r="D931" s="3" t="str">
        <f>IFERROR(__xludf.DUMMYFUNCTION("""COMPUTED_VALUE"""),"")</f>
        <v/>
      </c>
      <c r="E931" s="3" t="str">
        <f>IFERROR(__xludf.DUMMYFUNCTION("""COMPUTED_VALUE"""),"")</f>
        <v/>
      </c>
    </row>
    <row r="932">
      <c r="D932" s="3" t="str">
        <f>IFERROR(__xludf.DUMMYFUNCTION("""COMPUTED_VALUE"""),"")</f>
        <v/>
      </c>
      <c r="E932" s="3" t="str">
        <f>IFERROR(__xludf.DUMMYFUNCTION("""COMPUTED_VALUE"""),"")</f>
        <v/>
      </c>
    </row>
    <row r="933">
      <c r="D933" s="3" t="str">
        <f>IFERROR(__xludf.DUMMYFUNCTION("""COMPUTED_VALUE"""),"")</f>
        <v/>
      </c>
      <c r="E933" s="3" t="str">
        <f>IFERROR(__xludf.DUMMYFUNCTION("""COMPUTED_VALUE"""),"")</f>
        <v/>
      </c>
    </row>
    <row r="934">
      <c r="D934" s="3" t="str">
        <f>IFERROR(__xludf.DUMMYFUNCTION("""COMPUTED_VALUE"""),"")</f>
        <v/>
      </c>
      <c r="E934" s="3" t="str">
        <f>IFERROR(__xludf.DUMMYFUNCTION("""COMPUTED_VALUE"""),"")</f>
        <v/>
      </c>
    </row>
    <row r="935">
      <c r="D935" s="3" t="str">
        <f>IFERROR(__xludf.DUMMYFUNCTION("""COMPUTED_VALUE"""),"")</f>
        <v/>
      </c>
      <c r="E935" s="3" t="str">
        <f>IFERROR(__xludf.DUMMYFUNCTION("""COMPUTED_VALUE"""),"")</f>
        <v/>
      </c>
    </row>
    <row r="936">
      <c r="D936" s="3" t="str">
        <f>IFERROR(__xludf.DUMMYFUNCTION("""COMPUTED_VALUE"""),"")</f>
        <v/>
      </c>
      <c r="E936" s="3" t="str">
        <f>IFERROR(__xludf.DUMMYFUNCTION("""COMPUTED_VALUE"""),"")</f>
        <v/>
      </c>
    </row>
    <row r="937">
      <c r="D937" s="3" t="str">
        <f>IFERROR(__xludf.DUMMYFUNCTION("""COMPUTED_VALUE"""),"")</f>
        <v/>
      </c>
      <c r="E937" s="3" t="str">
        <f>IFERROR(__xludf.DUMMYFUNCTION("""COMPUTED_VALUE"""),"")</f>
        <v/>
      </c>
    </row>
    <row r="938">
      <c r="D938" s="3" t="str">
        <f>IFERROR(__xludf.DUMMYFUNCTION("""COMPUTED_VALUE"""),"")</f>
        <v/>
      </c>
      <c r="E938" s="3" t="str">
        <f>IFERROR(__xludf.DUMMYFUNCTION("""COMPUTED_VALUE"""),"")</f>
        <v/>
      </c>
    </row>
    <row r="939">
      <c r="D939" s="3" t="str">
        <f>IFERROR(__xludf.DUMMYFUNCTION("""COMPUTED_VALUE"""),"")</f>
        <v/>
      </c>
      <c r="E939" s="3" t="str">
        <f>IFERROR(__xludf.DUMMYFUNCTION("""COMPUTED_VALUE"""),"")</f>
        <v/>
      </c>
    </row>
    <row r="940">
      <c r="D940" s="3" t="str">
        <f>IFERROR(__xludf.DUMMYFUNCTION("""COMPUTED_VALUE"""),"")</f>
        <v/>
      </c>
      <c r="E940" s="3" t="str">
        <f>IFERROR(__xludf.DUMMYFUNCTION("""COMPUTED_VALUE"""),"")</f>
        <v/>
      </c>
    </row>
    <row r="941">
      <c r="D941" s="3" t="str">
        <f>IFERROR(__xludf.DUMMYFUNCTION("""COMPUTED_VALUE"""),"")</f>
        <v/>
      </c>
      <c r="E941" s="3" t="str">
        <f>IFERROR(__xludf.DUMMYFUNCTION("""COMPUTED_VALUE"""),"")</f>
        <v/>
      </c>
    </row>
    <row r="942">
      <c r="D942" s="3" t="str">
        <f>IFERROR(__xludf.DUMMYFUNCTION("""COMPUTED_VALUE"""),"")</f>
        <v/>
      </c>
      <c r="E942" s="3" t="str">
        <f>IFERROR(__xludf.DUMMYFUNCTION("""COMPUTED_VALUE"""),"")</f>
        <v/>
      </c>
    </row>
    <row r="943">
      <c r="D943" s="3" t="str">
        <f>IFERROR(__xludf.DUMMYFUNCTION("""COMPUTED_VALUE"""),"")</f>
        <v/>
      </c>
      <c r="E943" s="3" t="str">
        <f>IFERROR(__xludf.DUMMYFUNCTION("""COMPUTED_VALUE"""),"")</f>
        <v/>
      </c>
    </row>
    <row r="944">
      <c r="D944" s="3" t="str">
        <f>IFERROR(__xludf.DUMMYFUNCTION("""COMPUTED_VALUE"""),"")</f>
        <v/>
      </c>
      <c r="E944" s="3" t="str">
        <f>IFERROR(__xludf.DUMMYFUNCTION("""COMPUTED_VALUE"""),"")</f>
        <v/>
      </c>
    </row>
    <row r="945">
      <c r="D945" s="3" t="str">
        <f>IFERROR(__xludf.DUMMYFUNCTION("""COMPUTED_VALUE"""),"")</f>
        <v/>
      </c>
      <c r="E945" s="3" t="str">
        <f>IFERROR(__xludf.DUMMYFUNCTION("""COMPUTED_VALUE"""),"")</f>
        <v/>
      </c>
    </row>
    <row r="946">
      <c r="D946" s="3" t="str">
        <f>IFERROR(__xludf.DUMMYFUNCTION("""COMPUTED_VALUE"""),"")</f>
        <v/>
      </c>
      <c r="E946" s="3" t="str">
        <f>IFERROR(__xludf.DUMMYFUNCTION("""COMPUTED_VALUE"""),"")</f>
        <v/>
      </c>
    </row>
    <row r="947">
      <c r="D947" s="3" t="str">
        <f>IFERROR(__xludf.DUMMYFUNCTION("""COMPUTED_VALUE"""),"")</f>
        <v/>
      </c>
      <c r="E947" s="3" t="str">
        <f>IFERROR(__xludf.DUMMYFUNCTION("""COMPUTED_VALUE"""),"")</f>
        <v/>
      </c>
    </row>
    <row r="948">
      <c r="D948" s="3" t="str">
        <f>IFERROR(__xludf.DUMMYFUNCTION("""COMPUTED_VALUE"""),"")</f>
        <v/>
      </c>
      <c r="E948" s="3" t="str">
        <f>IFERROR(__xludf.DUMMYFUNCTION("""COMPUTED_VALUE"""),"")</f>
        <v/>
      </c>
    </row>
    <row r="949">
      <c r="D949" s="3" t="str">
        <f>IFERROR(__xludf.DUMMYFUNCTION("""COMPUTED_VALUE"""),"")</f>
        <v/>
      </c>
      <c r="E949" s="3" t="str">
        <f>IFERROR(__xludf.DUMMYFUNCTION("""COMPUTED_VALUE"""),"")</f>
        <v/>
      </c>
    </row>
    <row r="950">
      <c r="D950" s="3" t="str">
        <f>IFERROR(__xludf.DUMMYFUNCTION("""COMPUTED_VALUE"""),"")</f>
        <v/>
      </c>
      <c r="E950" s="3" t="str">
        <f>IFERROR(__xludf.DUMMYFUNCTION("""COMPUTED_VALUE"""),"")</f>
        <v/>
      </c>
    </row>
    <row r="951">
      <c r="D951" s="3" t="str">
        <f>IFERROR(__xludf.DUMMYFUNCTION("""COMPUTED_VALUE"""),"")</f>
        <v/>
      </c>
      <c r="E951" s="3" t="str">
        <f>IFERROR(__xludf.DUMMYFUNCTION("""COMPUTED_VALUE"""),"")</f>
        <v/>
      </c>
    </row>
    <row r="952">
      <c r="D952" s="3" t="str">
        <f>IFERROR(__xludf.DUMMYFUNCTION("""COMPUTED_VALUE"""),"")</f>
        <v/>
      </c>
      <c r="E952" s="3" t="str">
        <f>IFERROR(__xludf.DUMMYFUNCTION("""COMPUTED_VALUE"""),"")</f>
        <v/>
      </c>
    </row>
    <row r="953">
      <c r="D953" s="3" t="str">
        <f>IFERROR(__xludf.DUMMYFUNCTION("""COMPUTED_VALUE"""),"")</f>
        <v/>
      </c>
      <c r="E953" s="3" t="str">
        <f>IFERROR(__xludf.DUMMYFUNCTION("""COMPUTED_VALUE"""),"")</f>
        <v/>
      </c>
    </row>
    <row r="954">
      <c r="D954" s="3" t="str">
        <f>IFERROR(__xludf.DUMMYFUNCTION("""COMPUTED_VALUE"""),"")</f>
        <v/>
      </c>
      <c r="E954" s="3" t="str">
        <f>IFERROR(__xludf.DUMMYFUNCTION("""COMPUTED_VALUE"""),"")</f>
        <v/>
      </c>
    </row>
    <row r="955">
      <c r="D955" s="3" t="str">
        <f>IFERROR(__xludf.DUMMYFUNCTION("""COMPUTED_VALUE"""),"")</f>
        <v/>
      </c>
      <c r="E955" s="3" t="str">
        <f>IFERROR(__xludf.DUMMYFUNCTION("""COMPUTED_VALUE"""),"")</f>
        <v/>
      </c>
    </row>
    <row r="956">
      <c r="D956" s="3" t="str">
        <f>IFERROR(__xludf.DUMMYFUNCTION("""COMPUTED_VALUE"""),"")</f>
        <v/>
      </c>
      <c r="E956" s="3" t="str">
        <f>IFERROR(__xludf.DUMMYFUNCTION("""COMPUTED_VALUE"""),"")</f>
        <v/>
      </c>
    </row>
    <row r="957">
      <c r="D957" s="3" t="str">
        <f>IFERROR(__xludf.DUMMYFUNCTION("""COMPUTED_VALUE"""),"")</f>
        <v/>
      </c>
      <c r="E957" s="3" t="str">
        <f>IFERROR(__xludf.DUMMYFUNCTION("""COMPUTED_VALUE"""),"")</f>
        <v/>
      </c>
    </row>
    <row r="958">
      <c r="D958" s="3" t="str">
        <f>IFERROR(__xludf.DUMMYFUNCTION("""COMPUTED_VALUE"""),"")</f>
        <v/>
      </c>
      <c r="E958" s="3" t="str">
        <f>IFERROR(__xludf.DUMMYFUNCTION("""COMPUTED_VALUE"""),"")</f>
        <v/>
      </c>
    </row>
    <row r="959">
      <c r="D959" s="3" t="str">
        <f>IFERROR(__xludf.DUMMYFUNCTION("""COMPUTED_VALUE"""),"")</f>
        <v/>
      </c>
      <c r="E959" s="3" t="str">
        <f>IFERROR(__xludf.DUMMYFUNCTION("""COMPUTED_VALUE"""),"")</f>
        <v/>
      </c>
    </row>
    <row r="960">
      <c r="D960" s="3" t="str">
        <f>IFERROR(__xludf.DUMMYFUNCTION("""COMPUTED_VALUE"""),"")</f>
        <v/>
      </c>
      <c r="E960" s="3" t="str">
        <f>IFERROR(__xludf.DUMMYFUNCTION("""COMPUTED_VALUE"""),"")</f>
        <v/>
      </c>
    </row>
    <row r="961">
      <c r="D961" s="3" t="str">
        <f>IFERROR(__xludf.DUMMYFUNCTION("""COMPUTED_VALUE"""),"")</f>
        <v/>
      </c>
      <c r="E961" s="3" t="str">
        <f>IFERROR(__xludf.DUMMYFUNCTION("""COMPUTED_VALUE"""),"")</f>
        <v/>
      </c>
    </row>
    <row r="962">
      <c r="D962" s="3" t="str">
        <f>IFERROR(__xludf.DUMMYFUNCTION("""COMPUTED_VALUE"""),"")</f>
        <v/>
      </c>
      <c r="E962" s="3" t="str">
        <f>IFERROR(__xludf.DUMMYFUNCTION("""COMPUTED_VALUE"""),"")</f>
        <v/>
      </c>
    </row>
    <row r="963">
      <c r="D963" s="3" t="str">
        <f>IFERROR(__xludf.DUMMYFUNCTION("""COMPUTED_VALUE"""),"")</f>
        <v/>
      </c>
      <c r="E963" s="3" t="str">
        <f>IFERROR(__xludf.DUMMYFUNCTION("""COMPUTED_VALUE"""),"")</f>
        <v/>
      </c>
    </row>
    <row r="964">
      <c r="D964" s="3" t="str">
        <f>IFERROR(__xludf.DUMMYFUNCTION("""COMPUTED_VALUE"""),"")</f>
        <v/>
      </c>
      <c r="E964" s="3" t="str">
        <f>IFERROR(__xludf.DUMMYFUNCTION("""COMPUTED_VALUE"""),"")</f>
        <v/>
      </c>
    </row>
    <row r="965">
      <c r="D965" s="3" t="str">
        <f>IFERROR(__xludf.DUMMYFUNCTION("""COMPUTED_VALUE"""),"")</f>
        <v/>
      </c>
      <c r="E965" s="3" t="str">
        <f>IFERROR(__xludf.DUMMYFUNCTION("""COMPUTED_VALUE"""),"")</f>
        <v/>
      </c>
    </row>
    <row r="966">
      <c r="D966" s="3" t="str">
        <f>IFERROR(__xludf.DUMMYFUNCTION("""COMPUTED_VALUE"""),"")</f>
        <v/>
      </c>
      <c r="E966" s="3" t="str">
        <f>IFERROR(__xludf.DUMMYFUNCTION("""COMPUTED_VALUE"""),"")</f>
        <v/>
      </c>
    </row>
    <row r="967">
      <c r="D967" s="3" t="str">
        <f>IFERROR(__xludf.DUMMYFUNCTION("""COMPUTED_VALUE"""),"")</f>
        <v/>
      </c>
      <c r="E967" s="3" t="str">
        <f>IFERROR(__xludf.DUMMYFUNCTION("""COMPUTED_VALUE"""),"")</f>
        <v/>
      </c>
    </row>
    <row r="968">
      <c r="D968" s="3" t="str">
        <f>IFERROR(__xludf.DUMMYFUNCTION("""COMPUTED_VALUE"""),"")</f>
        <v/>
      </c>
      <c r="E968" s="3" t="str">
        <f>IFERROR(__xludf.DUMMYFUNCTION("""COMPUTED_VALUE"""),"")</f>
        <v/>
      </c>
    </row>
    <row r="969">
      <c r="D969" s="3" t="str">
        <f>IFERROR(__xludf.DUMMYFUNCTION("""COMPUTED_VALUE"""),"")</f>
        <v/>
      </c>
      <c r="E969" s="3" t="str">
        <f>IFERROR(__xludf.DUMMYFUNCTION("""COMPUTED_VALUE"""),"")</f>
        <v/>
      </c>
    </row>
    <row r="970">
      <c r="D970" s="3" t="str">
        <f>IFERROR(__xludf.DUMMYFUNCTION("""COMPUTED_VALUE"""),"")</f>
        <v/>
      </c>
      <c r="E970" s="3" t="str">
        <f>IFERROR(__xludf.DUMMYFUNCTION("""COMPUTED_VALUE"""),"")</f>
        <v/>
      </c>
    </row>
    <row r="971">
      <c r="D971" s="3" t="str">
        <f>IFERROR(__xludf.DUMMYFUNCTION("""COMPUTED_VALUE"""),"")</f>
        <v/>
      </c>
      <c r="E971" s="3" t="str">
        <f>IFERROR(__xludf.DUMMYFUNCTION("""COMPUTED_VALUE"""),"")</f>
        <v/>
      </c>
    </row>
    <row r="972">
      <c r="D972" s="3" t="str">
        <f>IFERROR(__xludf.DUMMYFUNCTION("""COMPUTED_VALUE"""),"")</f>
        <v/>
      </c>
      <c r="E972" s="3" t="str">
        <f>IFERROR(__xludf.DUMMYFUNCTION("""COMPUTED_VALUE"""),"")</f>
        <v/>
      </c>
    </row>
    <row r="973">
      <c r="D973" s="3" t="str">
        <f>IFERROR(__xludf.DUMMYFUNCTION("""COMPUTED_VALUE"""),"")</f>
        <v/>
      </c>
      <c r="E973" s="3" t="str">
        <f>IFERROR(__xludf.DUMMYFUNCTION("""COMPUTED_VALUE"""),"")</f>
        <v/>
      </c>
    </row>
    <row r="974">
      <c r="D974" s="3" t="str">
        <f>IFERROR(__xludf.DUMMYFUNCTION("""COMPUTED_VALUE"""),"")</f>
        <v/>
      </c>
      <c r="E974" s="3" t="str">
        <f>IFERROR(__xludf.DUMMYFUNCTION("""COMPUTED_VALUE"""),"")</f>
        <v/>
      </c>
    </row>
    <row r="975">
      <c r="D975" s="3" t="str">
        <f>IFERROR(__xludf.DUMMYFUNCTION("""COMPUTED_VALUE"""),"")</f>
        <v/>
      </c>
      <c r="E975" s="3" t="str">
        <f>IFERROR(__xludf.DUMMYFUNCTION("""COMPUTED_VALUE"""),"")</f>
        <v/>
      </c>
    </row>
    <row r="976">
      <c r="D976" s="3" t="str">
        <f>IFERROR(__xludf.DUMMYFUNCTION("""COMPUTED_VALUE"""),"")</f>
        <v/>
      </c>
      <c r="E976" s="3" t="str">
        <f>IFERROR(__xludf.DUMMYFUNCTION("""COMPUTED_VALUE"""),"")</f>
        <v/>
      </c>
    </row>
    <row r="977">
      <c r="D977" s="3" t="str">
        <f>IFERROR(__xludf.DUMMYFUNCTION("""COMPUTED_VALUE"""),"")</f>
        <v/>
      </c>
      <c r="E977" s="3" t="str">
        <f>IFERROR(__xludf.DUMMYFUNCTION("""COMPUTED_VALUE"""),"")</f>
        <v/>
      </c>
    </row>
    <row r="978">
      <c r="D978" s="3" t="str">
        <f>IFERROR(__xludf.DUMMYFUNCTION("""COMPUTED_VALUE"""),"")</f>
        <v/>
      </c>
      <c r="E978" s="3" t="str">
        <f>IFERROR(__xludf.DUMMYFUNCTION("""COMPUTED_VALUE"""),"")</f>
        <v/>
      </c>
    </row>
    <row r="979">
      <c r="D979" s="3" t="str">
        <f>IFERROR(__xludf.DUMMYFUNCTION("""COMPUTED_VALUE"""),"")</f>
        <v/>
      </c>
      <c r="E979" s="3" t="str">
        <f>IFERROR(__xludf.DUMMYFUNCTION("""COMPUTED_VALUE"""),"")</f>
        <v/>
      </c>
    </row>
    <row r="980">
      <c r="D980" s="3" t="str">
        <f>IFERROR(__xludf.DUMMYFUNCTION("""COMPUTED_VALUE"""),"")</f>
        <v/>
      </c>
      <c r="E980" s="3" t="str">
        <f>IFERROR(__xludf.DUMMYFUNCTION("""COMPUTED_VALUE"""),"")</f>
        <v/>
      </c>
    </row>
    <row r="981">
      <c r="D981" s="3" t="str">
        <f>IFERROR(__xludf.DUMMYFUNCTION("""COMPUTED_VALUE"""),"")</f>
        <v/>
      </c>
      <c r="E981" s="3" t="str">
        <f>IFERROR(__xludf.DUMMYFUNCTION("""COMPUTED_VALUE"""),"")</f>
        <v/>
      </c>
    </row>
    <row r="982">
      <c r="D982" s="3" t="str">
        <f>IFERROR(__xludf.DUMMYFUNCTION("""COMPUTED_VALUE"""),"")</f>
        <v/>
      </c>
      <c r="E982" s="3" t="str">
        <f>IFERROR(__xludf.DUMMYFUNCTION("""COMPUTED_VALUE"""),"")</f>
        <v/>
      </c>
    </row>
    <row r="983">
      <c r="D983" s="3" t="str">
        <f>IFERROR(__xludf.DUMMYFUNCTION("""COMPUTED_VALUE"""),"")</f>
        <v/>
      </c>
      <c r="E983" s="3" t="str">
        <f>IFERROR(__xludf.DUMMYFUNCTION("""COMPUTED_VALUE"""),"")</f>
        <v/>
      </c>
    </row>
    <row r="984">
      <c r="D984" s="3" t="str">
        <f>IFERROR(__xludf.DUMMYFUNCTION("""COMPUTED_VALUE"""),"")</f>
        <v/>
      </c>
      <c r="E984" s="3" t="str">
        <f>IFERROR(__xludf.DUMMYFUNCTION("""COMPUTED_VALUE"""),"")</f>
        <v/>
      </c>
    </row>
    <row r="985">
      <c r="D985" s="3" t="str">
        <f>IFERROR(__xludf.DUMMYFUNCTION("""COMPUTED_VALUE"""),"")</f>
        <v/>
      </c>
      <c r="E985" s="3" t="str">
        <f>IFERROR(__xludf.DUMMYFUNCTION("""COMPUTED_VALUE"""),"")</f>
        <v/>
      </c>
    </row>
    <row r="986">
      <c r="D986" s="3" t="str">
        <f>IFERROR(__xludf.DUMMYFUNCTION("""COMPUTED_VALUE"""),"")</f>
        <v/>
      </c>
      <c r="E986" s="3" t="str">
        <f>IFERROR(__xludf.DUMMYFUNCTION("""COMPUTED_VALUE"""),"")</f>
        <v/>
      </c>
    </row>
    <row r="987">
      <c r="D987" s="3" t="str">
        <f>IFERROR(__xludf.DUMMYFUNCTION("""COMPUTED_VALUE"""),"")</f>
        <v/>
      </c>
      <c r="E987" s="3" t="str">
        <f>IFERROR(__xludf.DUMMYFUNCTION("""COMPUTED_VALUE"""),"")</f>
        <v/>
      </c>
    </row>
    <row r="988">
      <c r="D988" s="3" t="str">
        <f>IFERROR(__xludf.DUMMYFUNCTION("""COMPUTED_VALUE"""),"")</f>
        <v/>
      </c>
      <c r="E988" s="3" t="str">
        <f>IFERROR(__xludf.DUMMYFUNCTION("""COMPUTED_VALUE"""),"")</f>
        <v/>
      </c>
    </row>
    <row r="989">
      <c r="D989" s="3" t="str">
        <f>IFERROR(__xludf.DUMMYFUNCTION("""COMPUTED_VALUE"""),"")</f>
        <v/>
      </c>
      <c r="E989" s="3" t="str">
        <f>IFERROR(__xludf.DUMMYFUNCTION("""COMPUTED_VALUE"""),"")</f>
        <v/>
      </c>
    </row>
    <row r="990">
      <c r="D990" s="3" t="str">
        <f>IFERROR(__xludf.DUMMYFUNCTION("""COMPUTED_VALUE"""),"")</f>
        <v/>
      </c>
      <c r="E990" s="3" t="str">
        <f>IFERROR(__xludf.DUMMYFUNCTION("""COMPUTED_VALUE"""),"")</f>
        <v/>
      </c>
    </row>
    <row r="991">
      <c r="D991" s="3" t="str">
        <f>IFERROR(__xludf.DUMMYFUNCTION("""COMPUTED_VALUE"""),"")</f>
        <v/>
      </c>
      <c r="E991" s="3" t="str">
        <f>IFERROR(__xludf.DUMMYFUNCTION("""COMPUTED_VALUE"""),"")</f>
        <v/>
      </c>
    </row>
    <row r="992">
      <c r="D992" s="3" t="str">
        <f>IFERROR(__xludf.DUMMYFUNCTION("""COMPUTED_VALUE"""),"")</f>
        <v/>
      </c>
      <c r="E992" s="3" t="str">
        <f>IFERROR(__xludf.DUMMYFUNCTION("""COMPUTED_VALUE"""),"")</f>
        <v/>
      </c>
    </row>
    <row r="993">
      <c r="D993" s="3" t="str">
        <f>IFERROR(__xludf.DUMMYFUNCTION("""COMPUTED_VALUE"""),"")</f>
        <v/>
      </c>
      <c r="E993" s="3" t="str">
        <f>IFERROR(__xludf.DUMMYFUNCTION("""COMPUTED_VALUE"""),"")</f>
        <v/>
      </c>
    </row>
    <row r="994">
      <c r="D994" s="3" t="str">
        <f>IFERROR(__xludf.DUMMYFUNCTION("""COMPUTED_VALUE"""),"")</f>
        <v/>
      </c>
      <c r="E994" s="3" t="str">
        <f>IFERROR(__xludf.DUMMYFUNCTION("""COMPUTED_VALUE"""),"")</f>
        <v/>
      </c>
    </row>
    <row r="995">
      <c r="D995" s="3" t="str">
        <f>IFERROR(__xludf.DUMMYFUNCTION("""COMPUTED_VALUE"""),"")</f>
        <v/>
      </c>
      <c r="E995" s="3" t="str">
        <f>IFERROR(__xludf.DUMMYFUNCTION("""COMPUTED_VALUE"""),"")</f>
        <v/>
      </c>
    </row>
    <row r="996">
      <c r="D996" s="3" t="str">
        <f>IFERROR(__xludf.DUMMYFUNCTION("""COMPUTED_VALUE"""),"")</f>
        <v/>
      </c>
      <c r="E996" s="3" t="str">
        <f>IFERROR(__xludf.DUMMYFUNCTION("""COMPUTED_VALUE"""),"")</f>
        <v/>
      </c>
    </row>
    <row r="997">
      <c r="D997" s="3" t="str">
        <f>IFERROR(__xludf.DUMMYFUNCTION("""COMPUTED_VALUE"""),"")</f>
        <v/>
      </c>
      <c r="E997" s="3" t="str">
        <f>IFERROR(__xludf.DUMMYFUNCTION("""COMPUTED_VALUE"""),"")</f>
        <v/>
      </c>
    </row>
    <row r="998">
      <c r="D998" s="3" t="str">
        <f>IFERROR(__xludf.DUMMYFUNCTION("""COMPUTED_VALUE"""),"")</f>
        <v/>
      </c>
      <c r="E998" s="3" t="str">
        <f>IFERROR(__xludf.DUMMYFUNCTION("""COMPUTED_VALUE"""),"")</f>
        <v/>
      </c>
    </row>
    <row r="999">
      <c r="D999" s="3" t="str">
        <f>IFERROR(__xludf.DUMMYFUNCTION("""COMPUTED_VALUE"""),"")</f>
        <v/>
      </c>
      <c r="E999" s="3" t="str">
        <f>IFERROR(__xludf.DUMMYFUNCTION("""COMPUTED_VALUE"""),"")</f>
        <v/>
      </c>
    </row>
    <row r="1000">
      <c r="D1000" s="3" t="str">
        <f>IFERROR(__xludf.DUMMYFUNCTION("""COMPUTED_VALUE"""),"")</f>
        <v/>
      </c>
      <c r="E1000" s="3" t="str">
        <f>IFERROR(__xludf.DUMMYFUNCTION("""COMPUTED_VALUE"""),"")</f>
        <v/>
      </c>
    </row>
  </sheetData>
  <autoFilter ref="$A$1:$E$10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83.86"/>
  </cols>
  <sheetData>
    <row r="1">
      <c r="A1" s="1" t="s">
        <v>0</v>
      </c>
      <c r="B1" s="1" t="s">
        <v>7</v>
      </c>
    </row>
    <row r="2">
      <c r="A2" s="3" t="s">
        <v>14</v>
      </c>
      <c r="B2" s="4" t="s">
        <v>18</v>
      </c>
    </row>
    <row r="3">
      <c r="A3" s="3" t="s">
        <v>14</v>
      </c>
      <c r="B3" s="4" t="s">
        <v>24</v>
      </c>
    </row>
    <row r="4">
      <c r="A4" s="3" t="s">
        <v>14</v>
      </c>
      <c r="B4" s="4" t="s">
        <v>30</v>
      </c>
    </row>
    <row r="5">
      <c r="A5" s="3" t="s">
        <v>14</v>
      </c>
      <c r="B5" s="4" t="s">
        <v>36</v>
      </c>
    </row>
    <row r="6">
      <c r="A6" s="3" t="s">
        <v>14</v>
      </c>
      <c r="B6" s="4" t="s">
        <v>41</v>
      </c>
    </row>
    <row r="7">
      <c r="A7" s="3" t="s">
        <v>14</v>
      </c>
      <c r="B7" s="4" t="s">
        <v>47</v>
      </c>
    </row>
    <row r="8">
      <c r="A8" s="3" t="s">
        <v>14</v>
      </c>
      <c r="B8" s="4" t="s">
        <v>53</v>
      </c>
    </row>
    <row r="9">
      <c r="A9" s="3" t="s">
        <v>14</v>
      </c>
      <c r="B9" s="4" t="s">
        <v>59</v>
      </c>
    </row>
    <row r="10">
      <c r="A10" s="3" t="s">
        <v>14</v>
      </c>
      <c r="B10" s="4" t="s">
        <v>65</v>
      </c>
    </row>
    <row r="11">
      <c r="A11" s="3" t="s">
        <v>14</v>
      </c>
      <c r="B11" s="4" t="s">
        <v>71</v>
      </c>
    </row>
    <row r="12">
      <c r="A12" s="3" t="s">
        <v>14</v>
      </c>
      <c r="B12" s="4" t="s">
        <v>76</v>
      </c>
    </row>
    <row r="13">
      <c r="A13" s="3" t="s">
        <v>14</v>
      </c>
      <c r="B13" s="4" t="s">
        <v>82</v>
      </c>
    </row>
    <row r="14">
      <c r="A14" s="3" t="s">
        <v>14</v>
      </c>
      <c r="B14" s="4" t="s">
        <v>88</v>
      </c>
    </row>
    <row r="15">
      <c r="A15" s="3" t="s">
        <v>14</v>
      </c>
      <c r="B15" s="4" t="s">
        <v>88</v>
      </c>
    </row>
    <row r="16">
      <c r="A16" s="3" t="s">
        <v>14</v>
      </c>
      <c r="B16" s="4" t="s">
        <v>95</v>
      </c>
    </row>
    <row r="17">
      <c r="A17" s="3" t="s">
        <v>14</v>
      </c>
      <c r="B17" s="4" t="s">
        <v>88</v>
      </c>
    </row>
    <row r="18">
      <c r="A18" s="3" t="s">
        <v>14</v>
      </c>
      <c r="B18" s="4" t="s">
        <v>106</v>
      </c>
    </row>
    <row r="19">
      <c r="A19" s="3" t="s">
        <v>14</v>
      </c>
      <c r="B19" s="3" t="s">
        <v>112</v>
      </c>
    </row>
    <row r="20">
      <c r="A20" s="3" t="s">
        <v>14</v>
      </c>
      <c r="B20" s="3" t="s">
        <v>118</v>
      </c>
    </row>
    <row r="21">
      <c r="A21" s="3" t="s">
        <v>14</v>
      </c>
      <c r="B21" s="3" t="s">
        <v>122</v>
      </c>
    </row>
    <row r="22">
      <c r="A22" s="3" t="s">
        <v>14</v>
      </c>
      <c r="B22" s="3" t="s">
        <v>126</v>
      </c>
    </row>
    <row r="23">
      <c r="A23" s="3" t="s">
        <v>14</v>
      </c>
      <c r="B23" s="3" t="s">
        <v>130</v>
      </c>
    </row>
    <row r="24">
      <c r="A24" s="3" t="s">
        <v>14</v>
      </c>
      <c r="B24" s="3" t="s">
        <v>134</v>
      </c>
    </row>
    <row r="25">
      <c r="A25" s="3" t="s">
        <v>14</v>
      </c>
      <c r="B25" s="3" t="s">
        <v>138</v>
      </c>
    </row>
    <row r="26">
      <c r="A26" s="3" t="s">
        <v>14</v>
      </c>
      <c r="B26" s="3" t="s">
        <v>142</v>
      </c>
    </row>
    <row r="27">
      <c r="A27" s="3" t="s">
        <v>14</v>
      </c>
      <c r="B27" s="3" t="s">
        <v>146</v>
      </c>
    </row>
    <row r="28">
      <c r="A28" s="3" t="s">
        <v>14</v>
      </c>
      <c r="B28" s="3" t="s">
        <v>150</v>
      </c>
    </row>
    <row r="29">
      <c r="A29" s="3" t="s">
        <v>14</v>
      </c>
      <c r="B29" s="3" t="s">
        <v>154</v>
      </c>
    </row>
    <row r="30">
      <c r="A30" s="3" t="s">
        <v>14</v>
      </c>
      <c r="B30" s="3" t="s">
        <v>158</v>
      </c>
    </row>
    <row r="31">
      <c r="A31" s="3" t="s">
        <v>14</v>
      </c>
      <c r="B31" s="3" t="s">
        <v>162</v>
      </c>
    </row>
    <row r="32">
      <c r="A32" s="3" t="s">
        <v>14</v>
      </c>
      <c r="B32" s="3" t="s">
        <v>166</v>
      </c>
    </row>
    <row r="33">
      <c r="A33" s="3" t="s">
        <v>14</v>
      </c>
      <c r="B33" s="3" t="s">
        <v>170</v>
      </c>
    </row>
    <row r="34">
      <c r="A34" s="3" t="s">
        <v>14</v>
      </c>
      <c r="B34" s="3" t="s">
        <v>118</v>
      </c>
    </row>
    <row r="35">
      <c r="A35" s="3" t="s">
        <v>14</v>
      </c>
      <c r="B35" s="3" t="s">
        <v>118</v>
      </c>
    </row>
    <row r="36">
      <c r="A36" s="3" t="s">
        <v>14</v>
      </c>
      <c r="B36" s="3" t="s">
        <v>118</v>
      </c>
    </row>
    <row r="37">
      <c r="A37" s="3" t="s">
        <v>14</v>
      </c>
      <c r="B37" s="3" t="s">
        <v>118</v>
      </c>
    </row>
    <row r="38">
      <c r="A38" s="3" t="s">
        <v>14</v>
      </c>
      <c r="B38" s="3" t="s">
        <v>118</v>
      </c>
    </row>
    <row r="39">
      <c r="A39" s="3" t="s">
        <v>14</v>
      </c>
      <c r="B39" s="3" t="s">
        <v>189</v>
      </c>
    </row>
    <row r="40">
      <c r="A40" s="3" t="s">
        <v>14</v>
      </c>
      <c r="B40" s="3" t="s">
        <v>122</v>
      </c>
    </row>
    <row r="41">
      <c r="A41" s="3" t="s">
        <v>14</v>
      </c>
      <c r="B41" s="3" t="s">
        <v>122</v>
      </c>
    </row>
    <row r="42">
      <c r="A42" s="3" t="s">
        <v>14</v>
      </c>
      <c r="B42" s="3" t="s">
        <v>122</v>
      </c>
    </row>
    <row r="43">
      <c r="A43" s="3" t="s">
        <v>14</v>
      </c>
      <c r="B43" s="3" t="s">
        <v>122</v>
      </c>
    </row>
    <row r="44">
      <c r="A44" s="3" t="s">
        <v>14</v>
      </c>
      <c r="B44" s="3" t="s">
        <v>122</v>
      </c>
    </row>
    <row r="45">
      <c r="A45" s="3" t="s">
        <v>14</v>
      </c>
      <c r="B45" s="3" t="s">
        <v>205</v>
      </c>
    </row>
    <row r="46">
      <c r="A46" s="3" t="s">
        <v>14</v>
      </c>
      <c r="B46" s="3" t="s">
        <v>126</v>
      </c>
    </row>
    <row r="47">
      <c r="A47" s="3" t="s">
        <v>14</v>
      </c>
      <c r="B47" s="3" t="s">
        <v>126</v>
      </c>
    </row>
    <row r="48">
      <c r="A48" s="3" t="s">
        <v>14</v>
      </c>
      <c r="B48" s="3" t="s">
        <v>126</v>
      </c>
    </row>
    <row r="49">
      <c r="A49" s="3" t="s">
        <v>14</v>
      </c>
      <c r="B49" s="3" t="s">
        <v>126</v>
      </c>
    </row>
    <row r="50">
      <c r="A50" s="3" t="s">
        <v>14</v>
      </c>
      <c r="B50" s="3" t="s">
        <v>126</v>
      </c>
    </row>
    <row r="51">
      <c r="A51" s="3" t="s">
        <v>14</v>
      </c>
      <c r="B51" s="3" t="s">
        <v>130</v>
      </c>
    </row>
    <row r="52">
      <c r="A52" s="3" t="s">
        <v>14</v>
      </c>
      <c r="B52" s="3" t="s">
        <v>130</v>
      </c>
    </row>
    <row r="53">
      <c r="A53" s="3" t="s">
        <v>14</v>
      </c>
      <c r="B53" s="3" t="s">
        <v>130</v>
      </c>
    </row>
    <row r="54">
      <c r="A54" s="3" t="s">
        <v>14</v>
      </c>
      <c r="B54" s="3" t="s">
        <v>130</v>
      </c>
    </row>
    <row r="55">
      <c r="A55" s="3" t="s">
        <v>14</v>
      </c>
      <c r="B55" s="3" t="s">
        <v>130</v>
      </c>
    </row>
    <row r="56">
      <c r="A56" s="3" t="s">
        <v>14</v>
      </c>
      <c r="B56" s="3" t="s">
        <v>134</v>
      </c>
    </row>
    <row r="57">
      <c r="A57" s="3" t="s">
        <v>14</v>
      </c>
      <c r="B57" s="3" t="s">
        <v>134</v>
      </c>
    </row>
    <row r="58">
      <c r="A58" s="3" t="s">
        <v>14</v>
      </c>
      <c r="B58" s="3" t="s">
        <v>134</v>
      </c>
    </row>
    <row r="59">
      <c r="A59" s="3" t="s">
        <v>14</v>
      </c>
      <c r="B59" s="3" t="s">
        <v>134</v>
      </c>
    </row>
    <row r="60">
      <c r="A60" s="3" t="s">
        <v>14</v>
      </c>
      <c r="B60" s="3" t="s">
        <v>134</v>
      </c>
    </row>
    <row r="61">
      <c r="A61" s="3" t="s">
        <v>14</v>
      </c>
      <c r="B61" s="3" t="s">
        <v>138</v>
      </c>
    </row>
    <row r="62">
      <c r="A62" s="3" t="s">
        <v>14</v>
      </c>
      <c r="B62" s="3" t="s">
        <v>138</v>
      </c>
    </row>
    <row r="63">
      <c r="A63" s="3" t="s">
        <v>14</v>
      </c>
      <c r="B63" s="3" t="s">
        <v>138</v>
      </c>
    </row>
    <row r="64">
      <c r="A64" s="3" t="s">
        <v>14</v>
      </c>
      <c r="B64" s="3" t="s">
        <v>138</v>
      </c>
    </row>
    <row r="65">
      <c r="A65" s="3" t="s">
        <v>14</v>
      </c>
      <c r="B65" s="3" t="s">
        <v>138</v>
      </c>
    </row>
    <row r="66">
      <c r="A66" s="3" t="s">
        <v>14</v>
      </c>
      <c r="B66" s="3" t="s">
        <v>257</v>
      </c>
    </row>
    <row r="67">
      <c r="A67" s="3" t="s">
        <v>14</v>
      </c>
      <c r="B67" s="3" t="s">
        <v>261</v>
      </c>
    </row>
    <row r="68">
      <c r="A68" s="3" t="s">
        <v>14</v>
      </c>
      <c r="B68" s="3" t="s">
        <v>265</v>
      </c>
    </row>
    <row r="69">
      <c r="A69" s="3" t="s">
        <v>14</v>
      </c>
      <c r="B69" s="3" t="s">
        <v>142</v>
      </c>
    </row>
    <row r="70">
      <c r="A70" s="3" t="s">
        <v>14</v>
      </c>
      <c r="B70" s="3" t="s">
        <v>142</v>
      </c>
    </row>
    <row r="71">
      <c r="A71" s="3" t="s">
        <v>14</v>
      </c>
      <c r="B71" s="3" t="s">
        <v>142</v>
      </c>
    </row>
    <row r="72">
      <c r="A72" s="3" t="s">
        <v>14</v>
      </c>
      <c r="B72" s="3" t="s">
        <v>142</v>
      </c>
    </row>
    <row r="73">
      <c r="A73" s="3" t="s">
        <v>14</v>
      </c>
      <c r="B73" s="3" t="s">
        <v>142</v>
      </c>
    </row>
    <row r="74">
      <c r="A74" s="3" t="s">
        <v>14</v>
      </c>
      <c r="B74" s="3" t="s">
        <v>146</v>
      </c>
    </row>
    <row r="75">
      <c r="A75" s="3" t="s">
        <v>14</v>
      </c>
      <c r="B75" s="3" t="s">
        <v>146</v>
      </c>
    </row>
    <row r="76">
      <c r="A76" s="3" t="s">
        <v>14</v>
      </c>
      <c r="B76" s="3" t="s">
        <v>146</v>
      </c>
    </row>
    <row r="77">
      <c r="A77" s="3" t="s">
        <v>14</v>
      </c>
      <c r="B77" s="3" t="s">
        <v>146</v>
      </c>
    </row>
    <row r="78">
      <c r="A78" s="3" t="s">
        <v>14</v>
      </c>
      <c r="B78" s="3" t="s">
        <v>146</v>
      </c>
    </row>
    <row r="79">
      <c r="A79" s="3" t="s">
        <v>14</v>
      </c>
      <c r="B79" s="3" t="s">
        <v>293</v>
      </c>
    </row>
    <row r="80">
      <c r="A80" s="3" t="s">
        <v>14</v>
      </c>
      <c r="B80" s="3" t="s">
        <v>297</v>
      </c>
    </row>
    <row r="81">
      <c r="A81" s="3" t="s">
        <v>14</v>
      </c>
      <c r="B81" s="3" t="s">
        <v>301</v>
      </c>
    </row>
    <row r="82">
      <c r="A82" s="3" t="s">
        <v>14</v>
      </c>
      <c r="B82" s="3" t="s">
        <v>150</v>
      </c>
    </row>
    <row r="83">
      <c r="A83" s="3" t="s">
        <v>14</v>
      </c>
      <c r="B83" s="3" t="s">
        <v>150</v>
      </c>
    </row>
    <row r="84">
      <c r="A84" s="3" t="s">
        <v>14</v>
      </c>
      <c r="B84" s="3" t="s">
        <v>150</v>
      </c>
    </row>
    <row r="85">
      <c r="A85" s="3" t="s">
        <v>14</v>
      </c>
      <c r="B85" s="3" t="s">
        <v>150</v>
      </c>
    </row>
    <row r="86">
      <c r="A86" s="3" t="s">
        <v>14</v>
      </c>
      <c r="B86" s="3" t="s">
        <v>150</v>
      </c>
    </row>
    <row r="87">
      <c r="A87" s="3" t="s">
        <v>14</v>
      </c>
      <c r="B87" s="3" t="s">
        <v>154</v>
      </c>
    </row>
    <row r="88">
      <c r="A88" s="3" t="s">
        <v>14</v>
      </c>
      <c r="B88" s="3" t="s">
        <v>154</v>
      </c>
    </row>
    <row r="89">
      <c r="A89" s="3" t="s">
        <v>14</v>
      </c>
      <c r="B89" s="3" t="s">
        <v>154</v>
      </c>
    </row>
    <row r="90">
      <c r="A90" s="3" t="s">
        <v>14</v>
      </c>
      <c r="B90" s="3" t="s">
        <v>154</v>
      </c>
    </row>
    <row r="91">
      <c r="A91" s="3" t="s">
        <v>14</v>
      </c>
      <c r="B91" s="3" t="s">
        <v>154</v>
      </c>
    </row>
    <row r="92">
      <c r="A92" s="3" t="s">
        <v>14</v>
      </c>
      <c r="B92" s="3" t="s">
        <v>329</v>
      </c>
    </row>
    <row r="93">
      <c r="A93" s="3" t="s">
        <v>14</v>
      </c>
      <c r="B93" s="3" t="s">
        <v>333</v>
      </c>
    </row>
    <row r="94">
      <c r="A94" s="3" t="s">
        <v>14</v>
      </c>
      <c r="B94" s="3" t="s">
        <v>337</v>
      </c>
    </row>
    <row r="95">
      <c r="A95" s="3" t="s">
        <v>14</v>
      </c>
      <c r="B95" s="3" t="s">
        <v>341</v>
      </c>
    </row>
    <row r="96">
      <c r="A96" s="3" t="s">
        <v>14</v>
      </c>
      <c r="B96" s="3" t="s">
        <v>345</v>
      </c>
    </row>
    <row r="97">
      <c r="A97" s="3" t="s">
        <v>14</v>
      </c>
      <c r="B97" s="3" t="s">
        <v>349</v>
      </c>
    </row>
    <row r="98">
      <c r="A98" s="3" t="s">
        <v>14</v>
      </c>
      <c r="B98" s="3" t="s">
        <v>166</v>
      </c>
    </row>
    <row r="99">
      <c r="A99" s="3" t="s">
        <v>14</v>
      </c>
      <c r="B99" s="3" t="s">
        <v>166</v>
      </c>
    </row>
    <row r="100">
      <c r="A100" s="3" t="s">
        <v>14</v>
      </c>
      <c r="B100" s="3" t="s">
        <v>166</v>
      </c>
    </row>
    <row r="101">
      <c r="A101" s="3" t="s">
        <v>14</v>
      </c>
      <c r="B101" s="3" t="s">
        <v>166</v>
      </c>
    </row>
    <row r="102">
      <c r="A102" s="3" t="s">
        <v>14</v>
      </c>
      <c r="B102" s="3" t="s">
        <v>166</v>
      </c>
    </row>
    <row r="103">
      <c r="A103" s="3" t="s">
        <v>14</v>
      </c>
      <c r="B103" s="3" t="s">
        <v>158</v>
      </c>
    </row>
    <row r="104">
      <c r="A104" s="3" t="s">
        <v>14</v>
      </c>
      <c r="B104" s="3" t="s">
        <v>158</v>
      </c>
    </row>
    <row r="105">
      <c r="A105" s="3" t="s">
        <v>14</v>
      </c>
      <c r="B105" s="3" t="s">
        <v>158</v>
      </c>
    </row>
    <row r="106">
      <c r="A106" s="3" t="s">
        <v>14</v>
      </c>
      <c r="B106" s="3" t="s">
        <v>158</v>
      </c>
    </row>
    <row r="107">
      <c r="A107" s="3" t="s">
        <v>14</v>
      </c>
      <c r="B107" s="3" t="s">
        <v>158</v>
      </c>
    </row>
    <row r="108">
      <c r="A108" s="3" t="s">
        <v>14</v>
      </c>
      <c r="B108" s="3" t="s">
        <v>377</v>
      </c>
    </row>
    <row r="109">
      <c r="A109" s="3" t="s">
        <v>14</v>
      </c>
      <c r="B109" s="3" t="s">
        <v>162</v>
      </c>
    </row>
    <row r="110">
      <c r="A110" s="3" t="s">
        <v>14</v>
      </c>
      <c r="B110" s="3" t="s">
        <v>162</v>
      </c>
    </row>
    <row r="111">
      <c r="A111" s="3" t="s">
        <v>14</v>
      </c>
      <c r="B111" s="3" t="s">
        <v>162</v>
      </c>
    </row>
    <row r="112">
      <c r="A112" s="3" t="s">
        <v>14</v>
      </c>
      <c r="B112" s="3" t="s">
        <v>162</v>
      </c>
    </row>
    <row r="113">
      <c r="A113" s="3" t="s">
        <v>14</v>
      </c>
      <c r="B113" s="3" t="s">
        <v>162</v>
      </c>
    </row>
    <row r="114">
      <c r="A114" s="3" t="s">
        <v>14</v>
      </c>
      <c r="B114" s="3" t="s">
        <v>170</v>
      </c>
    </row>
    <row r="115">
      <c r="A115" s="3" t="s">
        <v>14</v>
      </c>
      <c r="B115" s="3" t="s">
        <v>170</v>
      </c>
    </row>
    <row r="116">
      <c r="A116" s="3" t="s">
        <v>14</v>
      </c>
      <c r="B116" s="3" t="s">
        <v>170</v>
      </c>
    </row>
    <row r="117">
      <c r="A117" s="3" t="s">
        <v>14</v>
      </c>
      <c r="B117" s="3" t="s">
        <v>170</v>
      </c>
    </row>
    <row r="118">
      <c r="A118" s="3" t="s">
        <v>14</v>
      </c>
      <c r="B118" s="3" t="s">
        <v>170</v>
      </c>
    </row>
    <row r="119">
      <c r="A119" s="3" t="s">
        <v>14</v>
      </c>
      <c r="B119" s="3" t="s">
        <v>189</v>
      </c>
    </row>
    <row r="120">
      <c r="A120" s="3" t="s">
        <v>14</v>
      </c>
      <c r="B120" s="3" t="s">
        <v>189</v>
      </c>
    </row>
    <row r="121">
      <c r="A121" s="3" t="s">
        <v>14</v>
      </c>
      <c r="B121" s="3" t="s">
        <v>189</v>
      </c>
    </row>
    <row r="122">
      <c r="A122" s="3" t="s">
        <v>14</v>
      </c>
      <c r="B122" s="3" t="s">
        <v>189</v>
      </c>
    </row>
    <row r="123">
      <c r="A123" s="3" t="s">
        <v>14</v>
      </c>
      <c r="B123" s="3" t="s">
        <v>189</v>
      </c>
    </row>
    <row r="124">
      <c r="A124" s="3" t="s">
        <v>14</v>
      </c>
      <c r="B124" s="3" t="s">
        <v>205</v>
      </c>
    </row>
    <row r="125">
      <c r="A125" s="3" t="s">
        <v>14</v>
      </c>
      <c r="B125" s="3" t="s">
        <v>205</v>
      </c>
    </row>
    <row r="126">
      <c r="A126" s="3" t="s">
        <v>14</v>
      </c>
      <c r="B126" s="3" t="s">
        <v>205</v>
      </c>
    </row>
    <row r="127">
      <c r="A127" s="3" t="s">
        <v>14</v>
      </c>
      <c r="B127" s="3" t="s">
        <v>205</v>
      </c>
    </row>
    <row r="128">
      <c r="A128" s="3" t="s">
        <v>14</v>
      </c>
      <c r="B128" s="3" t="s">
        <v>205</v>
      </c>
    </row>
    <row r="129">
      <c r="A129" s="3" t="s">
        <v>14</v>
      </c>
      <c r="B129" s="3" t="s">
        <v>257</v>
      </c>
    </row>
    <row r="130">
      <c r="A130" s="3" t="s">
        <v>14</v>
      </c>
      <c r="B130" s="3" t="s">
        <v>257</v>
      </c>
    </row>
    <row r="131">
      <c r="A131" s="3" t="s">
        <v>14</v>
      </c>
      <c r="B131" s="3" t="s">
        <v>257</v>
      </c>
    </row>
    <row r="132">
      <c r="A132" s="3" t="s">
        <v>14</v>
      </c>
      <c r="B132" s="3" t="s">
        <v>257</v>
      </c>
    </row>
    <row r="133">
      <c r="A133" s="3" t="s">
        <v>14</v>
      </c>
      <c r="B133" s="3" t="s">
        <v>257</v>
      </c>
    </row>
    <row r="134">
      <c r="A134" s="3" t="s">
        <v>14</v>
      </c>
      <c r="B134" s="3" t="s">
        <v>261</v>
      </c>
    </row>
    <row r="135">
      <c r="A135" s="3" t="s">
        <v>14</v>
      </c>
      <c r="B135" s="3" t="s">
        <v>261</v>
      </c>
    </row>
    <row r="136">
      <c r="A136" s="3" t="s">
        <v>14</v>
      </c>
      <c r="B136" s="3" t="s">
        <v>261</v>
      </c>
    </row>
    <row r="137">
      <c r="A137" s="3" t="s">
        <v>14</v>
      </c>
      <c r="B137" s="3" t="s">
        <v>261</v>
      </c>
    </row>
    <row r="138">
      <c r="A138" s="3" t="s">
        <v>14</v>
      </c>
      <c r="B138" s="3" t="s">
        <v>261</v>
      </c>
    </row>
    <row r="139">
      <c r="A139" s="3" t="s">
        <v>14</v>
      </c>
      <c r="B139" s="3" t="s">
        <v>453</v>
      </c>
    </row>
    <row r="140">
      <c r="A140" s="3" t="s">
        <v>14</v>
      </c>
      <c r="B140" s="3" t="s">
        <v>297</v>
      </c>
    </row>
    <row r="141">
      <c r="A141" s="3" t="s">
        <v>14</v>
      </c>
      <c r="B141" s="3" t="s">
        <v>297</v>
      </c>
    </row>
    <row r="142">
      <c r="A142" s="3" t="s">
        <v>14</v>
      </c>
      <c r="B142" s="3" t="s">
        <v>297</v>
      </c>
    </row>
    <row r="143">
      <c r="A143" s="3" t="s">
        <v>14</v>
      </c>
      <c r="B143" s="3" t="s">
        <v>297</v>
      </c>
    </row>
    <row r="144">
      <c r="A144" s="3" t="s">
        <v>14</v>
      </c>
      <c r="B144" s="3" t="s">
        <v>297</v>
      </c>
    </row>
    <row r="145">
      <c r="A145" s="3" t="s">
        <v>14</v>
      </c>
      <c r="B145" s="3" t="s">
        <v>293</v>
      </c>
    </row>
    <row r="146">
      <c r="A146" s="3" t="s">
        <v>14</v>
      </c>
      <c r="B146" s="3" t="s">
        <v>293</v>
      </c>
    </row>
    <row r="147">
      <c r="A147" s="3" t="s">
        <v>14</v>
      </c>
      <c r="B147" s="3" t="s">
        <v>293</v>
      </c>
    </row>
    <row r="148">
      <c r="A148" s="3" t="s">
        <v>14</v>
      </c>
      <c r="B148" s="3" t="s">
        <v>293</v>
      </c>
    </row>
    <row r="149">
      <c r="A149" s="3" t="s">
        <v>14</v>
      </c>
      <c r="B149" s="3" t="s">
        <v>293</v>
      </c>
    </row>
    <row r="150">
      <c r="A150" s="3" t="s">
        <v>14</v>
      </c>
      <c r="B150" s="3" t="s">
        <v>265</v>
      </c>
    </row>
    <row r="151">
      <c r="A151" s="3" t="s">
        <v>14</v>
      </c>
      <c r="B151" s="3" t="s">
        <v>265</v>
      </c>
    </row>
    <row r="152">
      <c r="A152" s="3" t="s">
        <v>14</v>
      </c>
      <c r="B152" s="3" t="s">
        <v>265</v>
      </c>
    </row>
    <row r="153">
      <c r="A153" s="3" t="s">
        <v>14</v>
      </c>
      <c r="B153" s="3" t="s">
        <v>265</v>
      </c>
    </row>
    <row r="154">
      <c r="A154" s="3" t="s">
        <v>14</v>
      </c>
      <c r="B154" s="3" t="s">
        <v>265</v>
      </c>
    </row>
    <row r="155">
      <c r="A155" s="3" t="s">
        <v>14</v>
      </c>
      <c r="B155" s="3" t="s">
        <v>493</v>
      </c>
    </row>
    <row r="156">
      <c r="A156" s="3" t="s">
        <v>14</v>
      </c>
      <c r="B156" s="3" t="s">
        <v>329</v>
      </c>
    </row>
    <row r="157">
      <c r="A157" s="3" t="s">
        <v>14</v>
      </c>
      <c r="B157" s="3" t="s">
        <v>329</v>
      </c>
    </row>
    <row r="158">
      <c r="A158" s="3" t="s">
        <v>14</v>
      </c>
      <c r="B158" s="3" t="s">
        <v>329</v>
      </c>
    </row>
    <row r="159">
      <c r="A159" s="3" t="s">
        <v>14</v>
      </c>
      <c r="B159" s="3" t="s">
        <v>329</v>
      </c>
    </row>
    <row r="160">
      <c r="A160" s="3" t="s">
        <v>14</v>
      </c>
      <c r="B160" s="3" t="s">
        <v>329</v>
      </c>
    </row>
    <row r="161">
      <c r="A161" s="3" t="s">
        <v>14</v>
      </c>
      <c r="B161" s="3" t="s">
        <v>333</v>
      </c>
    </row>
    <row r="162">
      <c r="A162" s="3" t="s">
        <v>14</v>
      </c>
      <c r="B162" s="3" t="s">
        <v>333</v>
      </c>
    </row>
    <row r="163">
      <c r="A163" s="3" t="s">
        <v>14</v>
      </c>
      <c r="B163" s="3" t="s">
        <v>333</v>
      </c>
    </row>
    <row r="164">
      <c r="A164" s="3" t="s">
        <v>14</v>
      </c>
      <c r="B164" s="3" t="s">
        <v>333</v>
      </c>
    </row>
    <row r="165">
      <c r="A165" s="3" t="s">
        <v>14</v>
      </c>
      <c r="B165" s="3" t="s">
        <v>333</v>
      </c>
    </row>
    <row r="166">
      <c r="A166" s="3" t="s">
        <v>14</v>
      </c>
      <c r="B166" s="3" t="s">
        <v>341</v>
      </c>
    </row>
    <row r="167">
      <c r="A167" s="3" t="s">
        <v>14</v>
      </c>
      <c r="B167" s="3" t="s">
        <v>341</v>
      </c>
    </row>
    <row r="168">
      <c r="A168" s="3" t="s">
        <v>14</v>
      </c>
      <c r="B168" s="3" t="s">
        <v>341</v>
      </c>
    </row>
    <row r="169">
      <c r="A169" s="3" t="s">
        <v>14</v>
      </c>
      <c r="B169" s="3" t="s">
        <v>341</v>
      </c>
    </row>
    <row r="170">
      <c r="A170" s="3" t="s">
        <v>14</v>
      </c>
      <c r="B170" s="3" t="s">
        <v>341</v>
      </c>
    </row>
    <row r="171">
      <c r="A171" s="3" t="s">
        <v>14</v>
      </c>
      <c r="B171" s="3" t="s">
        <v>533</v>
      </c>
    </row>
    <row r="172">
      <c r="A172" s="3" t="s">
        <v>14</v>
      </c>
      <c r="B172" s="3" t="s">
        <v>301</v>
      </c>
    </row>
    <row r="173">
      <c r="A173" s="3" t="s">
        <v>14</v>
      </c>
      <c r="B173" s="3" t="s">
        <v>301</v>
      </c>
    </row>
    <row r="174">
      <c r="A174" s="3" t="s">
        <v>14</v>
      </c>
      <c r="B174" s="3" t="s">
        <v>301</v>
      </c>
    </row>
    <row r="175">
      <c r="A175" s="3" t="s">
        <v>14</v>
      </c>
      <c r="B175" s="3" t="s">
        <v>301</v>
      </c>
    </row>
    <row r="176">
      <c r="A176" s="3" t="s">
        <v>14</v>
      </c>
      <c r="B176" s="3" t="s">
        <v>301</v>
      </c>
    </row>
    <row r="177">
      <c r="A177" s="3" t="s">
        <v>14</v>
      </c>
      <c r="B177" s="3" t="s">
        <v>337</v>
      </c>
    </row>
    <row r="178">
      <c r="A178" s="3" t="s">
        <v>14</v>
      </c>
      <c r="B178" s="3" t="s">
        <v>337</v>
      </c>
    </row>
    <row r="179">
      <c r="A179" s="3" t="s">
        <v>14</v>
      </c>
      <c r="B179" s="3" t="s">
        <v>337</v>
      </c>
    </row>
    <row r="180">
      <c r="A180" s="3" t="s">
        <v>14</v>
      </c>
      <c r="B180" s="3" t="s">
        <v>337</v>
      </c>
    </row>
    <row r="181">
      <c r="A181" s="3" t="s">
        <v>14</v>
      </c>
      <c r="B181" s="3" t="s">
        <v>337</v>
      </c>
    </row>
    <row r="182">
      <c r="A182" s="3" t="s">
        <v>14</v>
      </c>
      <c r="B182" s="3" t="s">
        <v>345</v>
      </c>
    </row>
    <row r="183">
      <c r="A183" s="3" t="s">
        <v>14</v>
      </c>
      <c r="B183" s="3" t="s">
        <v>345</v>
      </c>
    </row>
    <row r="184">
      <c r="A184" s="3" t="s">
        <v>14</v>
      </c>
      <c r="B184" s="3" t="s">
        <v>345</v>
      </c>
    </row>
    <row r="185">
      <c r="A185" s="3" t="s">
        <v>14</v>
      </c>
      <c r="B185" s="3" t="s">
        <v>345</v>
      </c>
    </row>
    <row r="186">
      <c r="A186" s="3" t="s">
        <v>14</v>
      </c>
      <c r="B186" s="3" t="s">
        <v>345</v>
      </c>
    </row>
    <row r="187">
      <c r="A187" s="3" t="s">
        <v>14</v>
      </c>
      <c r="B187" s="3" t="s">
        <v>573</v>
      </c>
    </row>
    <row r="188">
      <c r="A188" s="3" t="s">
        <v>14</v>
      </c>
      <c r="B188" s="3" t="s">
        <v>377</v>
      </c>
    </row>
    <row r="189">
      <c r="A189" s="3" t="s">
        <v>14</v>
      </c>
      <c r="B189" s="3" t="s">
        <v>377</v>
      </c>
    </row>
    <row r="190">
      <c r="A190" s="3" t="s">
        <v>14</v>
      </c>
      <c r="B190" s="3" t="s">
        <v>377</v>
      </c>
    </row>
    <row r="191">
      <c r="A191" s="3" t="s">
        <v>14</v>
      </c>
      <c r="B191" s="3" t="s">
        <v>377</v>
      </c>
    </row>
    <row r="192">
      <c r="A192" s="3" t="s">
        <v>14</v>
      </c>
      <c r="B192" s="3" t="s">
        <v>377</v>
      </c>
    </row>
    <row r="193">
      <c r="A193" s="3" t="s">
        <v>14</v>
      </c>
      <c r="B193" s="3" t="s">
        <v>589</v>
      </c>
    </row>
    <row r="194">
      <c r="A194" s="3" t="s">
        <v>14</v>
      </c>
      <c r="B194" s="3" t="s">
        <v>349</v>
      </c>
    </row>
    <row r="195">
      <c r="A195" s="3" t="s">
        <v>14</v>
      </c>
      <c r="B195" s="3" t="s">
        <v>349</v>
      </c>
    </row>
    <row r="196">
      <c r="A196" s="3" t="s">
        <v>14</v>
      </c>
      <c r="B196" s="3" t="s">
        <v>349</v>
      </c>
    </row>
    <row r="197">
      <c r="A197" s="3" t="s">
        <v>14</v>
      </c>
      <c r="B197" s="3" t="s">
        <v>349</v>
      </c>
    </row>
    <row r="198">
      <c r="A198" s="3" t="s">
        <v>14</v>
      </c>
      <c r="B198" s="3" t="s">
        <v>349</v>
      </c>
    </row>
    <row r="199">
      <c r="A199" s="3" t="s">
        <v>14</v>
      </c>
      <c r="B199" s="3" t="s">
        <v>453</v>
      </c>
    </row>
    <row r="200">
      <c r="A200" s="3" t="s">
        <v>14</v>
      </c>
      <c r="B200" s="3" t="s">
        <v>453</v>
      </c>
    </row>
    <row r="201">
      <c r="A201" s="3" t="s">
        <v>14</v>
      </c>
      <c r="B201" s="3" t="s">
        <v>453</v>
      </c>
    </row>
    <row r="202">
      <c r="A202" s="3" t="s">
        <v>14</v>
      </c>
      <c r="B202" s="3" t="s">
        <v>453</v>
      </c>
    </row>
    <row r="203">
      <c r="A203" s="3" t="s">
        <v>14</v>
      </c>
      <c r="B203" s="3" t="s">
        <v>453</v>
      </c>
    </row>
    <row r="204">
      <c r="A204" s="3" t="s">
        <v>14</v>
      </c>
      <c r="B204" s="3" t="s">
        <v>617</v>
      </c>
    </row>
    <row r="205">
      <c r="A205" s="3" t="s">
        <v>14</v>
      </c>
      <c r="B205" s="3" t="s">
        <v>493</v>
      </c>
    </row>
    <row r="206">
      <c r="A206" s="3" t="s">
        <v>14</v>
      </c>
      <c r="B206" s="3" t="s">
        <v>493</v>
      </c>
    </row>
    <row r="207">
      <c r="A207" s="3" t="s">
        <v>14</v>
      </c>
      <c r="B207" s="3" t="s">
        <v>493</v>
      </c>
    </row>
    <row r="208">
      <c r="A208" s="3" t="s">
        <v>14</v>
      </c>
      <c r="B208" s="3" t="s">
        <v>493</v>
      </c>
    </row>
    <row r="209">
      <c r="A209" s="3" t="s">
        <v>14</v>
      </c>
      <c r="B209" s="3" t="s">
        <v>493</v>
      </c>
    </row>
    <row r="210">
      <c r="A210" s="3" t="s">
        <v>14</v>
      </c>
      <c r="B210" s="3" t="s">
        <v>533</v>
      </c>
    </row>
    <row r="211">
      <c r="A211" s="3" t="s">
        <v>14</v>
      </c>
      <c r="B211" s="3" t="s">
        <v>533</v>
      </c>
    </row>
    <row r="212">
      <c r="A212" s="3" t="s">
        <v>14</v>
      </c>
      <c r="B212" s="3" t="s">
        <v>533</v>
      </c>
    </row>
    <row r="213">
      <c r="A213" s="3" t="s">
        <v>14</v>
      </c>
      <c r="B213" s="3" t="s">
        <v>533</v>
      </c>
    </row>
    <row r="214">
      <c r="A214" s="3" t="s">
        <v>14</v>
      </c>
      <c r="B214" s="3" t="s">
        <v>533</v>
      </c>
    </row>
    <row r="215">
      <c r="A215" s="3" t="s">
        <v>14</v>
      </c>
      <c r="B215" s="3" t="s">
        <v>573</v>
      </c>
    </row>
    <row r="216">
      <c r="A216" s="3" t="s">
        <v>14</v>
      </c>
      <c r="B216" s="3" t="s">
        <v>573</v>
      </c>
    </row>
    <row r="217">
      <c r="A217" s="3" t="s">
        <v>14</v>
      </c>
      <c r="B217" s="3" t="s">
        <v>573</v>
      </c>
    </row>
    <row r="218">
      <c r="A218" s="3" t="s">
        <v>14</v>
      </c>
      <c r="B218" s="3" t="s">
        <v>573</v>
      </c>
    </row>
    <row r="219">
      <c r="A219" s="3" t="s">
        <v>14</v>
      </c>
      <c r="B219" s="3" t="s">
        <v>573</v>
      </c>
    </row>
    <row r="220">
      <c r="A220" s="3" t="s">
        <v>14</v>
      </c>
      <c r="B220" s="3" t="s">
        <v>589</v>
      </c>
    </row>
    <row r="221">
      <c r="A221" s="3" t="s">
        <v>14</v>
      </c>
      <c r="B221" s="3" t="s">
        <v>589</v>
      </c>
    </row>
    <row r="222">
      <c r="A222" s="3" t="s">
        <v>14</v>
      </c>
      <c r="B222" s="3" t="s">
        <v>589</v>
      </c>
    </row>
    <row r="223">
      <c r="A223" s="3" t="s">
        <v>14</v>
      </c>
      <c r="B223" s="3" t="s">
        <v>589</v>
      </c>
    </row>
    <row r="224">
      <c r="A224" s="3" t="s">
        <v>14</v>
      </c>
      <c r="B224" s="3" t="s">
        <v>589</v>
      </c>
    </row>
    <row r="225">
      <c r="A225" s="3" t="s">
        <v>14</v>
      </c>
      <c r="B225" s="3" t="s">
        <v>669</v>
      </c>
    </row>
    <row r="226">
      <c r="A226" s="3" t="s">
        <v>14</v>
      </c>
      <c r="B226" s="3" t="s">
        <v>617</v>
      </c>
    </row>
    <row r="227">
      <c r="A227" s="3" t="s">
        <v>14</v>
      </c>
      <c r="B227" s="3" t="s">
        <v>617</v>
      </c>
    </row>
    <row r="228">
      <c r="A228" s="3" t="s">
        <v>14</v>
      </c>
      <c r="B228" s="3" t="s">
        <v>617</v>
      </c>
    </row>
    <row r="229">
      <c r="A229" s="3" t="s">
        <v>14</v>
      </c>
      <c r="B229" s="3" t="s">
        <v>617</v>
      </c>
    </row>
    <row r="230">
      <c r="A230" s="3" t="s">
        <v>14</v>
      </c>
      <c r="B230" s="3" t="s">
        <v>617</v>
      </c>
    </row>
    <row r="231">
      <c r="A231" s="3" t="s">
        <v>14</v>
      </c>
      <c r="B231" s="3" t="s">
        <v>685</v>
      </c>
    </row>
    <row r="232">
      <c r="A232" s="3" t="s">
        <v>14</v>
      </c>
      <c r="B232" s="3" t="s">
        <v>669</v>
      </c>
    </row>
    <row r="233">
      <c r="A233" s="3" t="s">
        <v>14</v>
      </c>
      <c r="B233" s="3" t="s">
        <v>669</v>
      </c>
    </row>
    <row r="234">
      <c r="A234" s="3" t="s">
        <v>14</v>
      </c>
      <c r="B234" s="3" t="s">
        <v>669</v>
      </c>
    </row>
    <row r="235">
      <c r="A235" s="3" t="s">
        <v>14</v>
      </c>
      <c r="B235" s="3" t="s">
        <v>669</v>
      </c>
    </row>
    <row r="236">
      <c r="A236" s="3" t="s">
        <v>14</v>
      </c>
      <c r="B236" s="3" t="s">
        <v>669</v>
      </c>
    </row>
    <row r="237">
      <c r="A237" s="3" t="s">
        <v>14</v>
      </c>
      <c r="B237" s="3" t="s">
        <v>685</v>
      </c>
    </row>
    <row r="238">
      <c r="A238" s="3" t="s">
        <v>14</v>
      </c>
      <c r="B238" s="3" t="s">
        <v>685</v>
      </c>
    </row>
    <row r="239">
      <c r="A239" s="3" t="s">
        <v>14</v>
      </c>
      <c r="B239" s="3" t="s">
        <v>685</v>
      </c>
    </row>
    <row r="240">
      <c r="A240" s="3" t="s">
        <v>14</v>
      </c>
      <c r="B240" s="3" t="s">
        <v>685</v>
      </c>
    </row>
    <row r="241">
      <c r="A241" s="3" t="s">
        <v>14</v>
      </c>
      <c r="B241" s="3" t="s">
        <v>685</v>
      </c>
    </row>
    <row r="242">
      <c r="A242" s="3" t="s">
        <v>14</v>
      </c>
      <c r="B242" s="3" t="s">
        <v>713</v>
      </c>
    </row>
    <row r="243">
      <c r="A243" s="3" t="s">
        <v>14</v>
      </c>
      <c r="B243" s="3" t="s">
        <v>717</v>
      </c>
    </row>
    <row r="244">
      <c r="A244" s="3" t="s">
        <v>14</v>
      </c>
      <c r="B244" s="3" t="s">
        <v>721</v>
      </c>
    </row>
    <row r="245">
      <c r="A245" s="3" t="s">
        <v>14</v>
      </c>
      <c r="B245" s="3" t="s">
        <v>713</v>
      </c>
    </row>
    <row r="246">
      <c r="A246" s="3" t="s">
        <v>14</v>
      </c>
      <c r="B246" s="3" t="s">
        <v>713</v>
      </c>
    </row>
    <row r="247">
      <c r="A247" s="3" t="s">
        <v>14</v>
      </c>
      <c r="B247" s="3" t="s">
        <v>713</v>
      </c>
    </row>
    <row r="248">
      <c r="A248" s="3" t="s">
        <v>14</v>
      </c>
      <c r="B248" s="3" t="s">
        <v>713</v>
      </c>
    </row>
    <row r="249">
      <c r="A249" s="3" t="s">
        <v>14</v>
      </c>
      <c r="B249" s="3" t="s">
        <v>713</v>
      </c>
    </row>
    <row r="250">
      <c r="A250" s="3" t="s">
        <v>14</v>
      </c>
      <c r="B250" s="3" t="s">
        <v>717</v>
      </c>
    </row>
    <row r="251">
      <c r="A251" s="3" t="s">
        <v>14</v>
      </c>
      <c r="B251" s="3" t="s">
        <v>717</v>
      </c>
    </row>
    <row r="252">
      <c r="A252" s="3" t="s">
        <v>14</v>
      </c>
      <c r="B252" s="3" t="s">
        <v>717</v>
      </c>
    </row>
    <row r="253">
      <c r="A253" s="3" t="s">
        <v>14</v>
      </c>
      <c r="B253" s="3" t="s">
        <v>717</v>
      </c>
    </row>
    <row r="254">
      <c r="A254" s="3" t="s">
        <v>14</v>
      </c>
      <c r="B254" s="3" t="s">
        <v>717</v>
      </c>
    </row>
    <row r="255">
      <c r="A255" s="3" t="s">
        <v>14</v>
      </c>
      <c r="B255" s="3" t="s">
        <v>721</v>
      </c>
    </row>
    <row r="256">
      <c r="A256" s="3" t="s">
        <v>14</v>
      </c>
      <c r="B256" s="3" t="s">
        <v>721</v>
      </c>
    </row>
    <row r="257">
      <c r="A257" s="3" t="s">
        <v>14</v>
      </c>
      <c r="B257" s="3" t="s">
        <v>721</v>
      </c>
    </row>
    <row r="258">
      <c r="A258" s="3" t="s">
        <v>14</v>
      </c>
      <c r="B258" s="3" t="s">
        <v>721</v>
      </c>
    </row>
    <row r="259">
      <c r="A259" s="3" t="s">
        <v>14</v>
      </c>
      <c r="B259" s="3" t="s">
        <v>721</v>
      </c>
    </row>
    <row r="260">
      <c r="A260" s="3" t="s">
        <v>14</v>
      </c>
      <c r="B260" s="3" t="s">
        <v>761</v>
      </c>
    </row>
    <row r="261">
      <c r="A261" s="3" t="s">
        <v>14</v>
      </c>
      <c r="B261" s="3" t="s">
        <v>761</v>
      </c>
    </row>
    <row r="262">
      <c r="A262" s="3" t="s">
        <v>14</v>
      </c>
      <c r="B262" s="3" t="s">
        <v>761</v>
      </c>
    </row>
    <row r="263">
      <c r="A263" s="3" t="s">
        <v>14</v>
      </c>
      <c r="B263" s="3" t="s">
        <v>761</v>
      </c>
    </row>
    <row r="264">
      <c r="A264" s="3" t="s">
        <v>14</v>
      </c>
      <c r="B264" s="3" t="s">
        <v>761</v>
      </c>
    </row>
    <row r="265">
      <c r="A265" s="3" t="s">
        <v>14</v>
      </c>
      <c r="B265" s="3" t="s">
        <v>761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8.71"/>
    <col customWidth="1" min="2" max="2" width="84.29"/>
  </cols>
  <sheetData>
    <row r="1">
      <c r="A1" s="1" t="s">
        <v>0</v>
      </c>
      <c r="B1" s="1" t="s">
        <v>7</v>
      </c>
    </row>
    <row r="2">
      <c r="A2" s="3" t="s">
        <v>777</v>
      </c>
      <c r="B2" s="4" t="s">
        <v>780</v>
      </c>
    </row>
    <row r="3">
      <c r="A3" s="3" t="s">
        <v>777</v>
      </c>
      <c r="B3" s="4" t="s">
        <v>788</v>
      </c>
    </row>
    <row r="4">
      <c r="A4" s="3" t="s">
        <v>777</v>
      </c>
      <c r="B4" s="4" t="s">
        <v>794</v>
      </c>
    </row>
    <row r="5">
      <c r="A5" s="3" t="s">
        <v>777</v>
      </c>
      <c r="B5" s="4" t="s">
        <v>800</v>
      </c>
    </row>
    <row r="6">
      <c r="A6" s="3" t="s">
        <v>777</v>
      </c>
      <c r="B6" s="4" t="s">
        <v>806</v>
      </c>
    </row>
    <row r="7">
      <c r="A7" s="3" t="s">
        <v>777</v>
      </c>
      <c r="B7" s="4" t="s">
        <v>813</v>
      </c>
    </row>
    <row r="8">
      <c r="A8" s="3" t="s">
        <v>777</v>
      </c>
      <c r="B8" s="4" t="s">
        <v>820</v>
      </c>
    </row>
    <row r="9">
      <c r="A9" s="3" t="s">
        <v>777</v>
      </c>
      <c r="B9" s="4" t="s">
        <v>827</v>
      </c>
    </row>
    <row r="10">
      <c r="A10" s="3" t="s">
        <v>777</v>
      </c>
      <c r="B10" s="4" t="s">
        <v>834</v>
      </c>
    </row>
    <row r="11">
      <c r="A11" s="3" t="s">
        <v>777</v>
      </c>
      <c r="B11" s="4" t="s">
        <v>841</v>
      </c>
    </row>
    <row r="12">
      <c r="A12" s="3" t="s">
        <v>777</v>
      </c>
      <c r="B12" s="4" t="s">
        <v>848</v>
      </c>
    </row>
    <row r="13">
      <c r="A13" s="3" t="s">
        <v>777</v>
      </c>
      <c r="B13" s="4" t="s">
        <v>855</v>
      </c>
    </row>
    <row r="14">
      <c r="A14" s="3" t="s">
        <v>777</v>
      </c>
      <c r="B14" s="4" t="s">
        <v>862</v>
      </c>
    </row>
    <row r="15">
      <c r="A15" s="3" t="s">
        <v>777</v>
      </c>
      <c r="B15" s="4" t="s">
        <v>869</v>
      </c>
    </row>
    <row r="16">
      <c r="A16" s="3" t="s">
        <v>777</v>
      </c>
      <c r="B16" s="4" t="s">
        <v>876</v>
      </c>
    </row>
    <row r="17">
      <c r="A17" s="3" t="s">
        <v>777</v>
      </c>
      <c r="B17" s="4" t="s">
        <v>883</v>
      </c>
    </row>
    <row r="18">
      <c r="A18" s="3" t="s">
        <v>777</v>
      </c>
      <c r="B18" s="4" t="s">
        <v>890</v>
      </c>
    </row>
    <row r="19">
      <c r="A19" s="3" t="s">
        <v>777</v>
      </c>
      <c r="B19" s="4" t="s">
        <v>862</v>
      </c>
    </row>
    <row r="20">
      <c r="A20" s="3" t="s">
        <v>777</v>
      </c>
      <c r="B20" s="4" t="s">
        <v>902</v>
      </c>
    </row>
    <row r="21">
      <c r="A21" s="3" t="s">
        <v>777</v>
      </c>
      <c r="B21" s="4" t="s">
        <v>827</v>
      </c>
    </row>
    <row r="22">
      <c r="A22" s="3" t="s">
        <v>777</v>
      </c>
      <c r="B22" s="4" t="s">
        <v>914</v>
      </c>
    </row>
    <row r="23">
      <c r="A23" s="3" t="s">
        <v>777</v>
      </c>
      <c r="B23" s="4" t="s">
        <v>921</v>
      </c>
    </row>
    <row r="24">
      <c r="A24" s="3" t="s">
        <v>777</v>
      </c>
      <c r="B24" s="4" t="s">
        <v>928</v>
      </c>
    </row>
    <row r="25">
      <c r="A25" s="3" t="s">
        <v>777</v>
      </c>
      <c r="B25" s="4" t="s">
        <v>862</v>
      </c>
    </row>
    <row r="26">
      <c r="A26" s="3" t="s">
        <v>777</v>
      </c>
      <c r="B26" s="4" t="s">
        <v>820</v>
      </c>
    </row>
    <row r="27">
      <c r="A27" s="3" t="s">
        <v>777</v>
      </c>
      <c r="B27" s="4" t="s">
        <v>820</v>
      </c>
    </row>
    <row r="28">
      <c r="A28" s="3" t="s">
        <v>777</v>
      </c>
      <c r="B28" s="4" t="s">
        <v>862</v>
      </c>
    </row>
    <row r="29">
      <c r="A29" s="3" t="s">
        <v>777</v>
      </c>
      <c r="B29" s="4" t="s">
        <v>958</v>
      </c>
    </row>
    <row r="30">
      <c r="A30" s="3" t="s">
        <v>777</v>
      </c>
      <c r="B30" s="4" t="s">
        <v>848</v>
      </c>
    </row>
    <row r="31">
      <c r="A31" s="3" t="s">
        <v>777</v>
      </c>
      <c r="B31" s="4" t="s">
        <v>971</v>
      </c>
    </row>
    <row r="32">
      <c r="A32" s="3" t="s">
        <v>777</v>
      </c>
      <c r="B32" s="4" t="s">
        <v>848</v>
      </c>
    </row>
    <row r="33">
      <c r="A33" s="3" t="s">
        <v>777</v>
      </c>
      <c r="B33" s="4" t="s">
        <v>984</v>
      </c>
    </row>
    <row r="34">
      <c r="A34" s="3" t="s">
        <v>777</v>
      </c>
      <c r="B34" s="4" t="s">
        <v>984</v>
      </c>
    </row>
    <row r="35">
      <c r="A35" s="3" t="s">
        <v>777</v>
      </c>
      <c r="B35" s="4" t="s">
        <v>984</v>
      </c>
    </row>
    <row r="36">
      <c r="A36" s="3" t="s">
        <v>777</v>
      </c>
      <c r="B36" s="4" t="s">
        <v>1001</v>
      </c>
    </row>
    <row r="37">
      <c r="A37" s="3" t="s">
        <v>777</v>
      </c>
      <c r="B37" s="4" t="s">
        <v>1007</v>
      </c>
    </row>
    <row r="38">
      <c r="A38" s="3" t="s">
        <v>777</v>
      </c>
      <c r="B38" s="4" t="s">
        <v>984</v>
      </c>
    </row>
    <row r="39">
      <c r="A39" s="3" t="s">
        <v>777</v>
      </c>
      <c r="B39" s="4" t="s">
        <v>95</v>
      </c>
    </row>
    <row r="40">
      <c r="A40" s="3" t="s">
        <v>777</v>
      </c>
      <c r="B40" s="4" t="s">
        <v>1024</v>
      </c>
    </row>
    <row r="41">
      <c r="A41" s="3" t="s">
        <v>777</v>
      </c>
      <c r="B41" s="4" t="s">
        <v>1031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29"/>
    <col customWidth="1" min="2" max="2" width="56.86"/>
  </cols>
  <sheetData>
    <row r="1">
      <c r="A1" s="1" t="s">
        <v>0</v>
      </c>
      <c r="B1" s="1" t="s">
        <v>7</v>
      </c>
    </row>
    <row r="2">
      <c r="A2" s="3" t="s">
        <v>1036</v>
      </c>
      <c r="B2" s="4" t="s">
        <v>1039</v>
      </c>
    </row>
    <row r="3">
      <c r="A3" s="3" t="s">
        <v>1036</v>
      </c>
      <c r="B3" s="4" t="s">
        <v>1047</v>
      </c>
    </row>
    <row r="4">
      <c r="A4" s="3" t="s">
        <v>1036</v>
      </c>
      <c r="B4" s="4" t="s">
        <v>1053</v>
      </c>
    </row>
    <row r="5">
      <c r="A5" s="3" t="s">
        <v>1036</v>
      </c>
      <c r="B5" s="4" t="s">
        <v>1059</v>
      </c>
    </row>
    <row r="6">
      <c r="A6" s="3" t="s">
        <v>1036</v>
      </c>
      <c r="B6" s="4" t="s">
        <v>1065</v>
      </c>
    </row>
    <row r="7">
      <c r="A7" s="3" t="s">
        <v>1036</v>
      </c>
      <c r="B7" s="4" t="s">
        <v>1070</v>
      </c>
    </row>
    <row r="8">
      <c r="A8" s="3" t="s">
        <v>1036</v>
      </c>
      <c r="B8" s="4" t="s">
        <v>1076</v>
      </c>
    </row>
    <row r="9">
      <c r="A9" s="3" t="s">
        <v>1036</v>
      </c>
      <c r="B9" s="4" t="s">
        <v>1082</v>
      </c>
    </row>
    <row r="10">
      <c r="A10" s="3" t="s">
        <v>1036</v>
      </c>
      <c r="B10" s="3" t="s">
        <v>112</v>
      </c>
    </row>
    <row r="11">
      <c r="A11" s="3" t="s">
        <v>1036</v>
      </c>
      <c r="B11" s="3" t="s">
        <v>112</v>
      </c>
    </row>
    <row r="12">
      <c r="A12" s="3" t="s">
        <v>1036</v>
      </c>
      <c r="B12" s="3" t="s">
        <v>112</v>
      </c>
    </row>
    <row r="13">
      <c r="A13" s="3" t="s">
        <v>1036</v>
      </c>
      <c r="B13" s="3" t="s">
        <v>112</v>
      </c>
    </row>
    <row r="14">
      <c r="A14" s="3" t="s">
        <v>1036</v>
      </c>
      <c r="B14" s="3" t="s">
        <v>112</v>
      </c>
    </row>
    <row r="15">
      <c r="A15" s="3" t="s">
        <v>1036</v>
      </c>
      <c r="B15" s="3" t="s">
        <v>112</v>
      </c>
    </row>
    <row r="16">
      <c r="A16" s="3" t="s">
        <v>1036</v>
      </c>
      <c r="B16" s="3" t="s">
        <v>112</v>
      </c>
    </row>
    <row r="17">
      <c r="A17" s="3" t="s">
        <v>1036</v>
      </c>
      <c r="B17" s="3" t="s">
        <v>112</v>
      </c>
    </row>
    <row r="18">
      <c r="A18" s="3" t="s">
        <v>1036</v>
      </c>
      <c r="B18" s="3" t="s">
        <v>112</v>
      </c>
    </row>
    <row r="19">
      <c r="A19" s="3" t="s">
        <v>1036</v>
      </c>
      <c r="B19" s="3" t="s">
        <v>112</v>
      </c>
    </row>
    <row r="20">
      <c r="A20" s="3" t="s">
        <v>1036</v>
      </c>
      <c r="B20" s="3" t="s">
        <v>112</v>
      </c>
    </row>
    <row r="21">
      <c r="A21" s="3" t="s">
        <v>1036</v>
      </c>
      <c r="B21" s="3" t="s">
        <v>112</v>
      </c>
    </row>
    <row r="22">
      <c r="A22" s="3" t="s">
        <v>1036</v>
      </c>
      <c r="B22" s="3" t="s">
        <v>112</v>
      </c>
    </row>
    <row r="23">
      <c r="A23" s="3" t="s">
        <v>1036</v>
      </c>
      <c r="B23" s="3" t="s">
        <v>112</v>
      </c>
    </row>
    <row r="24">
      <c r="A24" s="3" t="s">
        <v>1036</v>
      </c>
      <c r="B24" s="3" t="s">
        <v>112</v>
      </c>
    </row>
    <row r="25">
      <c r="A25" s="3" t="s">
        <v>1036</v>
      </c>
      <c r="B25" s="3" t="s">
        <v>112</v>
      </c>
    </row>
    <row r="26">
      <c r="A26" s="3" t="s">
        <v>1036</v>
      </c>
      <c r="B26" s="3" t="s">
        <v>112</v>
      </c>
    </row>
    <row r="27">
      <c r="A27" s="3" t="s">
        <v>1036</v>
      </c>
      <c r="B27" s="3" t="s">
        <v>112</v>
      </c>
    </row>
    <row r="28">
      <c r="A28" s="3" t="s">
        <v>1036</v>
      </c>
      <c r="B28" s="3" t="s">
        <v>112</v>
      </c>
    </row>
    <row r="29">
      <c r="A29" s="3" t="s">
        <v>1036</v>
      </c>
      <c r="B29" s="3" t="s">
        <v>112</v>
      </c>
    </row>
    <row r="30">
      <c r="A30" s="3" t="s">
        <v>1036</v>
      </c>
      <c r="B30" s="3" t="s">
        <v>112</v>
      </c>
    </row>
    <row r="31">
      <c r="A31" s="3" t="s">
        <v>1036</v>
      </c>
      <c r="B31" s="3" t="s">
        <v>112</v>
      </c>
    </row>
    <row r="32">
      <c r="A32" s="3" t="s">
        <v>1036</v>
      </c>
      <c r="B32" s="3" t="s">
        <v>112</v>
      </c>
    </row>
    <row r="33">
      <c r="A33" s="3" t="s">
        <v>1036</v>
      </c>
      <c r="B33" s="3" t="s">
        <v>112</v>
      </c>
    </row>
    <row r="34">
      <c r="A34" s="3" t="s">
        <v>1036</v>
      </c>
      <c r="B34" s="3" t="s">
        <v>112</v>
      </c>
    </row>
    <row r="35">
      <c r="A35" s="3" t="s">
        <v>1036</v>
      </c>
      <c r="B35" s="3" t="s">
        <v>112</v>
      </c>
    </row>
    <row r="36">
      <c r="A36" s="3" t="s">
        <v>1036</v>
      </c>
      <c r="B36" s="3" t="s">
        <v>112</v>
      </c>
    </row>
    <row r="37">
      <c r="A37" s="3" t="s">
        <v>1036</v>
      </c>
      <c r="B37" s="3" t="s">
        <v>112</v>
      </c>
    </row>
    <row r="38">
      <c r="A38" s="3" t="s">
        <v>1036</v>
      </c>
      <c r="B38" s="3" t="s">
        <v>112</v>
      </c>
    </row>
    <row r="39">
      <c r="A39" s="3" t="s">
        <v>1036</v>
      </c>
      <c r="B39" s="3" t="s">
        <v>112</v>
      </c>
    </row>
    <row r="40">
      <c r="A40" s="3" t="s">
        <v>1036</v>
      </c>
      <c r="B40" s="3" t="s">
        <v>112</v>
      </c>
    </row>
    <row r="41">
      <c r="A41" s="3" t="s">
        <v>1036</v>
      </c>
      <c r="B41" s="3" t="s">
        <v>112</v>
      </c>
    </row>
    <row r="42">
      <c r="A42" s="3" t="s">
        <v>1036</v>
      </c>
      <c r="B42" s="3" t="s">
        <v>112</v>
      </c>
    </row>
    <row r="43">
      <c r="A43" s="3" t="s">
        <v>1036</v>
      </c>
      <c r="B43" s="3" t="s">
        <v>112</v>
      </c>
    </row>
    <row r="44">
      <c r="A44" s="3" t="s">
        <v>1036</v>
      </c>
      <c r="B44" s="3" t="s">
        <v>112</v>
      </c>
    </row>
    <row r="45">
      <c r="A45" s="3" t="s">
        <v>1036</v>
      </c>
      <c r="B45" s="3" t="s">
        <v>112</v>
      </c>
    </row>
    <row r="46">
      <c r="A46" s="3" t="s">
        <v>1036</v>
      </c>
      <c r="B46" s="3" t="s">
        <v>112</v>
      </c>
    </row>
    <row r="47">
      <c r="A47" s="3" t="s">
        <v>1036</v>
      </c>
      <c r="B47" s="3" t="s">
        <v>112</v>
      </c>
    </row>
    <row r="48">
      <c r="A48" s="3" t="s">
        <v>1036</v>
      </c>
      <c r="B48" s="3" t="s">
        <v>112</v>
      </c>
    </row>
    <row r="49">
      <c r="A49" s="3" t="s">
        <v>1036</v>
      </c>
      <c r="B49" s="3" t="s">
        <v>112</v>
      </c>
    </row>
    <row r="50">
      <c r="A50" s="3" t="s">
        <v>1036</v>
      </c>
      <c r="B50" s="3" t="s">
        <v>112</v>
      </c>
    </row>
    <row r="51">
      <c r="A51" s="3" t="s">
        <v>1036</v>
      </c>
      <c r="B51" s="3" t="s">
        <v>112</v>
      </c>
    </row>
    <row r="52">
      <c r="A52" s="3" t="s">
        <v>1036</v>
      </c>
      <c r="B52" s="3" t="s">
        <v>112</v>
      </c>
    </row>
    <row r="53">
      <c r="A53" s="3" t="s">
        <v>1036</v>
      </c>
      <c r="B53" s="3" t="s">
        <v>112</v>
      </c>
    </row>
    <row r="54">
      <c r="A54" s="3" t="s">
        <v>1036</v>
      </c>
      <c r="B54" s="3" t="s">
        <v>112</v>
      </c>
    </row>
    <row r="55">
      <c r="A55" s="3" t="s">
        <v>1036</v>
      </c>
      <c r="B55" s="3" t="s">
        <v>112</v>
      </c>
    </row>
    <row r="56">
      <c r="A56" s="3" t="s">
        <v>1036</v>
      </c>
      <c r="B56" s="3" t="s">
        <v>112</v>
      </c>
    </row>
    <row r="57">
      <c r="A57" s="3" t="s">
        <v>1036</v>
      </c>
      <c r="B57" s="3" t="s">
        <v>112</v>
      </c>
    </row>
    <row r="58">
      <c r="A58" s="3" t="s">
        <v>1036</v>
      </c>
      <c r="B58" s="3" t="s">
        <v>112</v>
      </c>
    </row>
    <row r="59">
      <c r="A59" s="3" t="s">
        <v>1036</v>
      </c>
      <c r="B59" s="3" t="s">
        <v>112</v>
      </c>
    </row>
    <row r="60">
      <c r="A60" s="3" t="s">
        <v>1036</v>
      </c>
      <c r="B60" s="3" t="s">
        <v>112</v>
      </c>
    </row>
    <row r="61">
      <c r="A61" s="3" t="s">
        <v>1036</v>
      </c>
      <c r="B61" s="3" t="s">
        <v>112</v>
      </c>
    </row>
    <row r="62">
      <c r="A62" s="3" t="s">
        <v>1036</v>
      </c>
      <c r="B62" s="3" t="s">
        <v>112</v>
      </c>
    </row>
    <row r="63">
      <c r="A63" s="3" t="s">
        <v>1036</v>
      </c>
      <c r="B63" s="3" t="s">
        <v>112</v>
      </c>
    </row>
    <row r="64">
      <c r="A64" s="3" t="s">
        <v>1036</v>
      </c>
      <c r="B64" s="3" t="s">
        <v>112</v>
      </c>
    </row>
    <row r="65">
      <c r="A65" s="3" t="s">
        <v>1036</v>
      </c>
      <c r="B65" s="3" t="s">
        <v>112</v>
      </c>
    </row>
    <row r="66">
      <c r="A66" s="3" t="s">
        <v>1036</v>
      </c>
      <c r="B66" s="3" t="s">
        <v>112</v>
      </c>
    </row>
    <row r="67">
      <c r="A67" s="3" t="s">
        <v>1036</v>
      </c>
      <c r="B67" s="3" t="s">
        <v>112</v>
      </c>
    </row>
    <row r="68">
      <c r="A68" s="3" t="s">
        <v>1036</v>
      </c>
      <c r="B68" s="3" t="s">
        <v>112</v>
      </c>
    </row>
    <row r="69">
      <c r="A69" s="3" t="s">
        <v>1036</v>
      </c>
      <c r="B69" s="3" t="s">
        <v>112</v>
      </c>
    </row>
    <row r="70">
      <c r="A70" s="3" t="s">
        <v>1036</v>
      </c>
      <c r="B70" s="3" t="s">
        <v>112</v>
      </c>
    </row>
    <row r="71">
      <c r="A71" s="3" t="s">
        <v>1036</v>
      </c>
      <c r="B71" s="3" t="s">
        <v>112</v>
      </c>
    </row>
    <row r="72">
      <c r="A72" s="3" t="s">
        <v>1036</v>
      </c>
      <c r="B72" s="3" t="s">
        <v>112</v>
      </c>
    </row>
    <row r="73">
      <c r="A73" s="3" t="s">
        <v>1036</v>
      </c>
      <c r="B73" s="3" t="s">
        <v>112</v>
      </c>
    </row>
    <row r="74">
      <c r="A74" s="3" t="s">
        <v>1036</v>
      </c>
      <c r="B74" s="3" t="s">
        <v>112</v>
      </c>
    </row>
    <row r="75">
      <c r="A75" s="3" t="s">
        <v>1036</v>
      </c>
      <c r="B75" s="3" t="s">
        <v>112</v>
      </c>
    </row>
    <row r="76">
      <c r="A76" s="3" t="s">
        <v>1036</v>
      </c>
      <c r="B76" s="3" t="s">
        <v>112</v>
      </c>
    </row>
    <row r="77">
      <c r="A77" s="3" t="s">
        <v>1036</v>
      </c>
      <c r="B77" s="3" t="s">
        <v>112</v>
      </c>
    </row>
    <row r="78">
      <c r="A78" s="3" t="s">
        <v>1036</v>
      </c>
      <c r="B78" s="3" t="s">
        <v>112</v>
      </c>
    </row>
    <row r="79">
      <c r="A79" s="3" t="s">
        <v>1036</v>
      </c>
      <c r="B79" s="3" t="s">
        <v>112</v>
      </c>
    </row>
    <row r="80">
      <c r="A80" s="3" t="s">
        <v>1036</v>
      </c>
      <c r="B80" s="3" t="s">
        <v>112</v>
      </c>
    </row>
    <row r="81">
      <c r="A81" s="3" t="s">
        <v>1036</v>
      </c>
      <c r="B81" s="3" t="s">
        <v>112</v>
      </c>
    </row>
    <row r="82">
      <c r="A82" s="3" t="s">
        <v>1036</v>
      </c>
      <c r="B82" s="3" t="s">
        <v>112</v>
      </c>
    </row>
    <row r="83">
      <c r="A83" s="3" t="s">
        <v>1036</v>
      </c>
      <c r="B83" s="3" t="s">
        <v>112</v>
      </c>
    </row>
    <row r="84">
      <c r="A84" s="3" t="s">
        <v>1036</v>
      </c>
      <c r="B84" s="3" t="s">
        <v>112</v>
      </c>
    </row>
    <row r="85">
      <c r="A85" s="3" t="s">
        <v>1036</v>
      </c>
      <c r="B85" s="3" t="s">
        <v>112</v>
      </c>
    </row>
    <row r="86">
      <c r="A86" s="3" t="s">
        <v>1036</v>
      </c>
      <c r="B86" s="3" t="s">
        <v>112</v>
      </c>
    </row>
    <row r="87">
      <c r="A87" s="3" t="s">
        <v>1036</v>
      </c>
      <c r="B87" s="3" t="s">
        <v>112</v>
      </c>
    </row>
    <row r="88">
      <c r="A88" s="3" t="s">
        <v>1036</v>
      </c>
      <c r="B88" s="3" t="s">
        <v>112</v>
      </c>
    </row>
    <row r="89">
      <c r="A89" s="3" t="s">
        <v>1036</v>
      </c>
      <c r="B89" s="3" t="s">
        <v>112</v>
      </c>
    </row>
    <row r="90">
      <c r="A90" s="3" t="s">
        <v>1036</v>
      </c>
      <c r="B90" s="3" t="s">
        <v>112</v>
      </c>
    </row>
    <row r="91">
      <c r="A91" s="3" t="s">
        <v>1036</v>
      </c>
      <c r="B91" s="3" t="s">
        <v>112</v>
      </c>
    </row>
    <row r="92">
      <c r="A92" s="3" t="s">
        <v>1036</v>
      </c>
      <c r="B92" s="3" t="s">
        <v>112</v>
      </c>
    </row>
    <row r="93">
      <c r="A93" s="3" t="s">
        <v>1036</v>
      </c>
      <c r="B93" s="3" t="s">
        <v>112</v>
      </c>
    </row>
    <row r="94">
      <c r="A94" s="3" t="s">
        <v>1036</v>
      </c>
      <c r="B94" s="3" t="s">
        <v>112</v>
      </c>
    </row>
    <row r="95">
      <c r="A95" s="3" t="s">
        <v>1036</v>
      </c>
      <c r="B95" s="3" t="s">
        <v>112</v>
      </c>
    </row>
    <row r="96">
      <c r="A96" s="3" t="s">
        <v>1036</v>
      </c>
      <c r="B96" s="3" t="s">
        <v>112</v>
      </c>
    </row>
    <row r="97">
      <c r="A97" s="3" t="s">
        <v>1036</v>
      </c>
      <c r="B97" s="3" t="s">
        <v>112</v>
      </c>
    </row>
    <row r="98">
      <c r="A98" s="3" t="s">
        <v>1036</v>
      </c>
      <c r="B98" s="3" t="s">
        <v>112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1181</v>
      </c>
      <c r="B1" s="6" t="s">
        <v>1182</v>
      </c>
      <c r="C1" s="6" t="s">
        <v>1183</v>
      </c>
    </row>
    <row r="2">
      <c r="A2" s="7" t="s">
        <v>14</v>
      </c>
      <c r="B2" s="4">
        <v>52.0</v>
      </c>
      <c r="C2" s="4">
        <v>212.0</v>
      </c>
    </row>
    <row r="3">
      <c r="A3" s="7" t="s">
        <v>777</v>
      </c>
      <c r="B3" s="4">
        <v>30.0</v>
      </c>
      <c r="C3" s="4">
        <v>10.0</v>
      </c>
    </row>
    <row r="4">
      <c r="A4" s="7" t="s">
        <v>1036</v>
      </c>
      <c r="B4" s="4">
        <v>90.0</v>
      </c>
      <c r="C4" s="4">
        <v>5.0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0.71"/>
    <col customWidth="1" min="2" max="3" width="18.14"/>
    <col customWidth="1" min="4" max="4" width="15.57"/>
    <col customWidth="1" min="6" max="6" width="19.71"/>
    <col customWidth="1" min="7" max="7" width="20.29"/>
  </cols>
  <sheetData>
    <row r="1">
      <c r="C1" s="6" t="s">
        <v>1182</v>
      </c>
      <c r="D1" s="6" t="s">
        <v>1184</v>
      </c>
      <c r="E1" s="6" t="s">
        <v>14</v>
      </c>
      <c r="F1" s="7" t="s">
        <v>777</v>
      </c>
      <c r="G1" s="6" t="s">
        <v>1036</v>
      </c>
    </row>
    <row r="2">
      <c r="A2" s="3" t="s">
        <v>14</v>
      </c>
      <c r="B2" s="3" t="s">
        <v>1185</v>
      </c>
      <c r="C2" s="3" t="str">
        <f>IFERROR(__xludf.DUMMYFUNCTION("UNIQUE(B2:B984)"),"logproto")</f>
        <v>logproto</v>
      </c>
      <c r="D2" s="3">
        <f t="shared" ref="D2:D24" si="1">COUNTIF(B2:B984, C2)</f>
        <v>1</v>
      </c>
      <c r="E2" s="3">
        <f t="shared" ref="E2:E24" si="2">COUNTIFS($B$2:$B984,C2,$A$2:$A984,$E$1)</f>
        <v>1</v>
      </c>
      <c r="F2" s="3">
        <f t="shared" ref="F2:F24" si="3">COUNTIFS($B$2:$B984,$C2,$A$2:$A984,$F$1)</f>
        <v>0</v>
      </c>
      <c r="G2" s="3">
        <f t="shared" ref="G2:G24" si="4">COUNTIFS($B$2:$B984,$C2,$A$2:$A984,$G$1)</f>
        <v>0</v>
      </c>
    </row>
    <row r="3">
      <c r="A3" s="3" t="s">
        <v>14</v>
      </c>
      <c r="B3" s="3" t="s">
        <v>1186</v>
      </c>
      <c r="C3" s="3" t="str">
        <f>IFERROR(__xludf.DUMMYFUNCTION("""COMPUTED_VALUE"""),"stats")</f>
        <v>stats</v>
      </c>
      <c r="D3" s="3">
        <f t="shared" si="1"/>
        <v>2</v>
      </c>
      <c r="E3" s="3">
        <f t="shared" si="2"/>
        <v>1</v>
      </c>
      <c r="F3" s="3">
        <f t="shared" si="3"/>
        <v>1</v>
      </c>
      <c r="G3" s="3">
        <f t="shared" si="4"/>
        <v>0</v>
      </c>
    </row>
    <row r="4">
      <c r="A4" s="3" t="s">
        <v>14</v>
      </c>
      <c r="B4" s="3" t="s">
        <v>1187</v>
      </c>
      <c r="C4" s="3" t="str">
        <f>IFERROR(__xludf.DUMMYFUNCTION("""COMPUTED_VALUE"""),"template")</f>
        <v>template</v>
      </c>
      <c r="D4" s="3">
        <f t="shared" si="1"/>
        <v>1</v>
      </c>
      <c r="E4" s="3">
        <f t="shared" si="2"/>
        <v>1</v>
      </c>
      <c r="F4" s="3">
        <f t="shared" si="3"/>
        <v>0</v>
      </c>
      <c r="G4" s="3">
        <f t="shared" si="4"/>
        <v>0</v>
      </c>
    </row>
    <row r="5">
      <c r="A5" s="3" t="s">
        <v>14</v>
      </c>
      <c r="B5" s="3" t="s">
        <v>1188</v>
      </c>
      <c r="C5" s="3" t="str">
        <f>IFERROR(__xludf.DUMMYFUNCTION("""COMPUTED_VALUE"""),"filterx")</f>
        <v>filterx</v>
      </c>
      <c r="D5" s="3">
        <f t="shared" si="1"/>
        <v>15</v>
      </c>
      <c r="E5" s="3">
        <f t="shared" si="2"/>
        <v>8</v>
      </c>
      <c r="F5" s="3">
        <f t="shared" si="3"/>
        <v>7</v>
      </c>
      <c r="G5" s="3">
        <f t="shared" si="4"/>
        <v>0</v>
      </c>
    </row>
    <row r="6">
      <c r="A6" s="3" t="s">
        <v>14</v>
      </c>
      <c r="B6" s="3" t="s">
        <v>1188</v>
      </c>
      <c r="C6" s="3" t="str">
        <f>IFERROR(__xludf.DUMMYFUNCTION("""COMPUTED_VALUE"""),"file-perms.c")</f>
        <v>file-perms.c</v>
      </c>
      <c r="D6" s="3">
        <f t="shared" si="1"/>
        <v>1</v>
      </c>
      <c r="E6" s="3">
        <f t="shared" si="2"/>
        <v>1</v>
      </c>
      <c r="F6" s="3">
        <f t="shared" si="3"/>
        <v>0</v>
      </c>
      <c r="G6" s="3">
        <f t="shared" si="4"/>
        <v>0</v>
      </c>
    </row>
    <row r="7">
      <c r="A7" s="3" t="s">
        <v>14</v>
      </c>
      <c r="B7" s="3" t="s">
        <v>1189</v>
      </c>
      <c r="C7" s="3" t="str">
        <f>IFERROR(__xludf.DUMMYFUNCTION("""COMPUTED_VALUE"""),"logsource.c")</f>
        <v>logsource.c</v>
      </c>
      <c r="D7" s="3">
        <f t="shared" si="1"/>
        <v>1</v>
      </c>
      <c r="E7" s="3">
        <f t="shared" si="2"/>
        <v>1</v>
      </c>
      <c r="F7" s="3">
        <f t="shared" si="3"/>
        <v>0</v>
      </c>
      <c r="G7" s="3">
        <f t="shared" si="4"/>
        <v>0</v>
      </c>
    </row>
    <row r="8">
      <c r="A8" s="3" t="s">
        <v>14</v>
      </c>
      <c r="B8" s="3" t="s">
        <v>1190</v>
      </c>
      <c r="C8" s="3" t="str">
        <f>IFERROR(__xludf.DUMMYFUNCTION("""COMPUTED_VALUE"""),"cfg-lexer.c")</f>
        <v>cfg-lexer.c</v>
      </c>
      <c r="D8" s="3">
        <f t="shared" si="1"/>
        <v>2</v>
      </c>
      <c r="E8" s="3">
        <f t="shared" si="2"/>
        <v>1</v>
      </c>
      <c r="F8" s="3">
        <f t="shared" si="3"/>
        <v>1</v>
      </c>
      <c r="G8" s="3">
        <f t="shared" si="4"/>
        <v>0</v>
      </c>
    </row>
    <row r="9">
      <c r="A9" s="3" t="s">
        <v>14</v>
      </c>
      <c r="B9" s="3" t="s">
        <v>1191</v>
      </c>
      <c r="C9" s="3" t="str">
        <f>IFERROR(__xludf.DUMMYFUNCTION("""COMPUTED_VALUE"""),"cfg-tree.c")</f>
        <v>cfg-tree.c</v>
      </c>
      <c r="D9" s="3">
        <f t="shared" si="1"/>
        <v>1</v>
      </c>
      <c r="E9" s="3">
        <f t="shared" si="2"/>
        <v>1</v>
      </c>
      <c r="F9" s="3">
        <f t="shared" si="3"/>
        <v>0</v>
      </c>
      <c r="G9" s="3">
        <f t="shared" si="4"/>
        <v>0</v>
      </c>
    </row>
    <row r="10">
      <c r="A10" s="3" t="s">
        <v>14</v>
      </c>
      <c r="B10" s="3" t="s">
        <v>1192</v>
      </c>
      <c r="C10" s="3" t="str">
        <f>IFERROR(__xludf.DUMMYFUNCTION("""COMPUTED_VALUE"""),"cfg-lex.c")</f>
        <v>cfg-lex.c</v>
      </c>
      <c r="D10" s="3">
        <f t="shared" si="1"/>
        <v>90</v>
      </c>
      <c r="E10" s="3">
        <f t="shared" si="2"/>
        <v>1</v>
      </c>
      <c r="F10" s="3">
        <f t="shared" si="3"/>
        <v>0</v>
      </c>
      <c r="G10" s="3">
        <f t="shared" si="4"/>
        <v>89</v>
      </c>
    </row>
    <row r="11">
      <c r="A11" s="3" t="s">
        <v>14</v>
      </c>
      <c r="B11" s="3" t="s">
        <v>1193</v>
      </c>
      <c r="C11" s="3" t="str">
        <f>IFERROR(__xludf.DUMMYFUNCTION("""COMPUTED_VALUE"""),"block-ref-grammar.c")</f>
        <v>block-ref-grammar.c</v>
      </c>
      <c r="D11" s="3">
        <f t="shared" si="1"/>
        <v>6</v>
      </c>
      <c r="E11" s="3">
        <f t="shared" si="2"/>
        <v>6</v>
      </c>
      <c r="F11" s="3">
        <f t="shared" si="3"/>
        <v>0</v>
      </c>
      <c r="G11" s="3">
        <f t="shared" si="4"/>
        <v>0</v>
      </c>
    </row>
    <row r="12">
      <c r="A12" s="3" t="s">
        <v>14</v>
      </c>
      <c r="B12" s="3" t="s">
        <v>1194</v>
      </c>
      <c r="C12" s="3" t="str">
        <f>IFERROR(__xludf.DUMMYFUNCTION("""COMPUTED_VALUE"""),"pragma-grammar.c")</f>
        <v>pragma-grammar.c</v>
      </c>
      <c r="D12" s="3">
        <f t="shared" si="1"/>
        <v>6</v>
      </c>
      <c r="E12" s="3">
        <f t="shared" si="2"/>
        <v>6</v>
      </c>
      <c r="F12" s="3">
        <f t="shared" si="3"/>
        <v>0</v>
      </c>
      <c r="G12" s="3">
        <f t="shared" si="4"/>
        <v>0</v>
      </c>
    </row>
    <row r="13">
      <c r="A13" s="3" t="s">
        <v>14</v>
      </c>
      <c r="B13" s="3" t="s">
        <v>1194</v>
      </c>
      <c r="C13" s="3" t="str">
        <f>IFERROR(__xludf.DUMMYFUNCTION("""COMPUTED_VALUE"""),"filter")</f>
        <v>filter</v>
      </c>
      <c r="D13" s="3">
        <f t="shared" si="1"/>
        <v>7</v>
      </c>
      <c r="E13" s="3">
        <f t="shared" si="2"/>
        <v>6</v>
      </c>
      <c r="F13" s="3">
        <f t="shared" si="3"/>
        <v>1</v>
      </c>
      <c r="G13" s="3">
        <f t="shared" si="4"/>
        <v>0</v>
      </c>
    </row>
    <row r="14">
      <c r="A14" s="3" t="s">
        <v>14</v>
      </c>
      <c r="B14" s="3" t="s">
        <v>1194</v>
      </c>
      <c r="C14" s="3" t="str">
        <f>IFERROR(__xludf.DUMMYFUNCTION("""COMPUTED_VALUE"""),"parser")</f>
        <v>parser</v>
      </c>
      <c r="D14" s="3">
        <f t="shared" si="1"/>
        <v>6</v>
      </c>
      <c r="E14" s="3">
        <f t="shared" si="2"/>
        <v>6</v>
      </c>
      <c r="F14" s="3">
        <f t="shared" si="3"/>
        <v>0</v>
      </c>
      <c r="G14" s="3">
        <f t="shared" si="4"/>
        <v>0</v>
      </c>
    </row>
    <row r="15">
      <c r="A15" s="3" t="s">
        <v>14</v>
      </c>
      <c r="B15" s="3" t="s">
        <v>1194</v>
      </c>
      <c r="C15" s="3" t="str">
        <f>IFERROR(__xludf.DUMMYFUNCTION("""COMPUTED_VALUE"""),"rewrite")</f>
        <v>rewrite</v>
      </c>
      <c r="D15" s="3">
        <f t="shared" si="1"/>
        <v>6</v>
      </c>
      <c r="E15" s="3">
        <f t="shared" si="2"/>
        <v>6</v>
      </c>
      <c r="F15" s="3">
        <f t="shared" si="3"/>
        <v>0</v>
      </c>
      <c r="G15" s="3">
        <f t="shared" si="4"/>
        <v>0</v>
      </c>
    </row>
    <row r="16">
      <c r="A16" s="3" t="s">
        <v>14</v>
      </c>
      <c r="B16" s="3" t="s">
        <v>1194</v>
      </c>
      <c r="C16" s="3" t="str">
        <f>IFERROR(__xludf.DUMMYFUNCTION("""COMPUTED_VALUE"""),"cfg-grammar.c")</f>
        <v>cfg-grammar.c</v>
      </c>
      <c r="D16" s="3">
        <f t="shared" si="1"/>
        <v>6</v>
      </c>
      <c r="E16" s="3">
        <f t="shared" si="2"/>
        <v>6</v>
      </c>
      <c r="F16" s="3">
        <f t="shared" si="3"/>
        <v>0</v>
      </c>
      <c r="G16" s="3">
        <f t="shared" si="4"/>
        <v>0</v>
      </c>
    </row>
    <row r="17">
      <c r="A17" s="3" t="s">
        <v>14</v>
      </c>
      <c r="B17" s="3" t="s">
        <v>1194</v>
      </c>
      <c r="C17" s="3" t="str">
        <f>IFERROR(__xludf.DUMMYFUNCTION("""COMPUTED_VALUE"""),"ack-tracker")</f>
        <v>ack-tracker</v>
      </c>
      <c r="D17" s="3">
        <f t="shared" si="1"/>
        <v>1</v>
      </c>
      <c r="E17" s="3">
        <f t="shared" si="2"/>
        <v>0</v>
      </c>
      <c r="F17" s="3">
        <f t="shared" si="3"/>
        <v>1</v>
      </c>
      <c r="G17" s="3">
        <f t="shared" si="4"/>
        <v>0</v>
      </c>
    </row>
    <row r="18">
      <c r="A18" s="3" t="s">
        <v>14</v>
      </c>
      <c r="B18" s="3" t="s">
        <v>1195</v>
      </c>
      <c r="C18" s="3" t="str">
        <f>IFERROR(__xludf.DUMMYFUNCTION("""COMPUTED_VALUE"""),"eventlog")</f>
        <v>eventlog</v>
      </c>
      <c r="D18" s="3">
        <f t="shared" si="1"/>
        <v>1</v>
      </c>
      <c r="E18" s="3">
        <f t="shared" si="2"/>
        <v>0</v>
      </c>
      <c r="F18" s="3">
        <f t="shared" si="3"/>
        <v>1</v>
      </c>
      <c r="G18" s="3">
        <f t="shared" si="4"/>
        <v>0</v>
      </c>
    </row>
    <row r="19">
      <c r="A19" s="3" t="s">
        <v>14</v>
      </c>
      <c r="B19" s="3" t="s">
        <v>1195</v>
      </c>
      <c r="C19" s="3" t="str">
        <f>IFERROR(__xludf.DUMMYFUNCTION("""COMPUTED_VALUE"""),"transport")</f>
        <v>transport</v>
      </c>
      <c r="D19" s="3">
        <f t="shared" si="1"/>
        <v>5</v>
      </c>
      <c r="E19" s="3">
        <f t="shared" si="2"/>
        <v>0</v>
      </c>
      <c r="F19" s="3">
        <f t="shared" si="3"/>
        <v>4</v>
      </c>
      <c r="G19" s="3">
        <f t="shared" si="4"/>
        <v>1</v>
      </c>
    </row>
    <row r="20">
      <c r="A20" s="3" t="s">
        <v>14</v>
      </c>
      <c r="B20" s="3" t="s">
        <v>1195</v>
      </c>
      <c r="C20" s="3" t="str">
        <f>IFERROR(__xludf.DUMMYFUNCTION("""COMPUTED_VALUE"""),"value-pairs")</f>
        <v>value-pairs</v>
      </c>
      <c r="D20" s="3">
        <f t="shared" si="1"/>
        <v>5</v>
      </c>
      <c r="E20" s="3">
        <f t="shared" si="2"/>
        <v>0</v>
      </c>
      <c r="F20" s="3">
        <f t="shared" si="3"/>
        <v>5</v>
      </c>
      <c r="G20" s="3">
        <f t="shared" si="4"/>
        <v>0</v>
      </c>
    </row>
    <row r="21">
      <c r="A21" s="3" t="s">
        <v>14</v>
      </c>
      <c r="B21" s="3" t="s">
        <v>1195</v>
      </c>
      <c r="C21" s="3" t="str">
        <f>IFERROR(__xludf.DUMMYFUNCTION("""COMPUTED_VALUE"""),"control")</f>
        <v>control</v>
      </c>
      <c r="D21" s="3">
        <f t="shared" si="1"/>
        <v>1</v>
      </c>
      <c r="E21" s="3">
        <f t="shared" si="2"/>
        <v>0</v>
      </c>
      <c r="F21" s="3">
        <f t="shared" si="3"/>
        <v>1</v>
      </c>
      <c r="G21" s="3">
        <f t="shared" si="4"/>
        <v>0</v>
      </c>
    </row>
    <row r="22">
      <c r="A22" s="3" t="s">
        <v>14</v>
      </c>
      <c r="B22" s="3" t="s">
        <v>1195</v>
      </c>
      <c r="C22" s="3" t="str">
        <f>IFERROR(__xludf.DUMMYFUNCTION("""COMPUTED_VALUE"""),"logmsg")</f>
        <v>logmsg</v>
      </c>
      <c r="D22" s="3">
        <f t="shared" si="1"/>
        <v>6</v>
      </c>
      <c r="E22" s="3">
        <f t="shared" si="2"/>
        <v>0</v>
      </c>
      <c r="F22" s="3">
        <f t="shared" si="3"/>
        <v>6</v>
      </c>
      <c r="G22" s="3">
        <f t="shared" si="4"/>
        <v>0</v>
      </c>
    </row>
    <row r="23">
      <c r="A23" s="3" t="s">
        <v>14</v>
      </c>
      <c r="B23" s="3" t="s">
        <v>1195</v>
      </c>
      <c r="C23" s="3" t="str">
        <f>IFERROR(__xludf.DUMMYFUNCTION("""COMPUTED_VALUE"""),"logmatcher.c")</f>
        <v>logmatcher.c</v>
      </c>
      <c r="D23" s="3">
        <f t="shared" si="1"/>
        <v>1</v>
      </c>
      <c r="E23" s="3">
        <f t="shared" si="2"/>
        <v>0</v>
      </c>
      <c r="F23" s="3">
        <f t="shared" si="3"/>
        <v>1</v>
      </c>
      <c r="G23" s="3">
        <f t="shared" si="4"/>
        <v>0</v>
      </c>
    </row>
    <row r="24">
      <c r="A24" s="3" t="s">
        <v>14</v>
      </c>
      <c r="B24" s="3" t="s">
        <v>1196</v>
      </c>
      <c r="C24" s="3" t="str">
        <f>IFERROR(__xludf.DUMMYFUNCTION("""COMPUTED_VALUE"""),"logwriter.c")</f>
        <v>logwriter.c</v>
      </c>
      <c r="D24" s="3">
        <f t="shared" si="1"/>
        <v>1</v>
      </c>
      <c r="E24" s="3">
        <f t="shared" si="2"/>
        <v>0</v>
      </c>
      <c r="F24" s="3">
        <f t="shared" si="3"/>
        <v>1</v>
      </c>
      <c r="G24" s="3">
        <f t="shared" si="4"/>
        <v>0</v>
      </c>
    </row>
    <row r="25">
      <c r="A25" s="3" t="s">
        <v>14</v>
      </c>
      <c r="B25" s="3" t="s">
        <v>1197</v>
      </c>
      <c r="C25" s="3"/>
    </row>
    <row r="26">
      <c r="A26" s="3" t="s">
        <v>14</v>
      </c>
      <c r="B26" s="3" t="s">
        <v>1196</v>
      </c>
    </row>
    <row r="27">
      <c r="A27" s="3" t="s">
        <v>14</v>
      </c>
      <c r="B27" s="3" t="s">
        <v>1196</v>
      </c>
    </row>
    <row r="28">
      <c r="A28" s="3" t="s">
        <v>14</v>
      </c>
      <c r="B28" s="3" t="s">
        <v>1196</v>
      </c>
    </row>
    <row r="29">
      <c r="A29" s="3" t="s">
        <v>14</v>
      </c>
      <c r="B29" s="3" t="s">
        <v>1196</v>
      </c>
    </row>
    <row r="30">
      <c r="A30" s="3" t="s">
        <v>14</v>
      </c>
      <c r="B30" s="3" t="s">
        <v>1196</v>
      </c>
    </row>
    <row r="31">
      <c r="A31" s="3" t="s">
        <v>14</v>
      </c>
      <c r="B31" s="3" t="s">
        <v>1197</v>
      </c>
    </row>
    <row r="32">
      <c r="A32" s="3" t="s">
        <v>14</v>
      </c>
      <c r="B32" s="3" t="s">
        <v>1197</v>
      </c>
    </row>
    <row r="33">
      <c r="A33" s="3" t="s">
        <v>14</v>
      </c>
      <c r="B33" s="3" t="s">
        <v>1197</v>
      </c>
    </row>
    <row r="34">
      <c r="A34" s="3" t="s">
        <v>14</v>
      </c>
      <c r="B34" s="3" t="s">
        <v>1197</v>
      </c>
    </row>
    <row r="35">
      <c r="A35" s="3" t="s">
        <v>14</v>
      </c>
      <c r="B35" s="3" t="s">
        <v>1197</v>
      </c>
    </row>
    <row r="36">
      <c r="A36" s="3" t="s">
        <v>14</v>
      </c>
      <c r="B36" s="3" t="s">
        <v>1188</v>
      </c>
    </row>
    <row r="37">
      <c r="A37" s="3" t="s">
        <v>14</v>
      </c>
      <c r="B37" s="3" t="s">
        <v>1188</v>
      </c>
    </row>
    <row r="38">
      <c r="A38" s="3" t="s">
        <v>14</v>
      </c>
      <c r="B38" s="3" t="s">
        <v>1188</v>
      </c>
    </row>
    <row r="39">
      <c r="A39" s="3" t="s">
        <v>14</v>
      </c>
      <c r="B39" s="3" t="s">
        <v>1188</v>
      </c>
    </row>
    <row r="40">
      <c r="A40" s="3" t="s">
        <v>14</v>
      </c>
      <c r="B40" s="3" t="s">
        <v>1188</v>
      </c>
    </row>
    <row r="41">
      <c r="A41" s="3" t="s">
        <v>14</v>
      </c>
      <c r="B41" s="3" t="s">
        <v>1188</v>
      </c>
    </row>
    <row r="42">
      <c r="A42" s="3" t="s">
        <v>14</v>
      </c>
      <c r="B42" s="3" t="s">
        <v>1198</v>
      </c>
    </row>
    <row r="43">
      <c r="A43" s="3" t="s">
        <v>14</v>
      </c>
      <c r="B43" s="3" t="s">
        <v>1199</v>
      </c>
    </row>
    <row r="44">
      <c r="A44" s="3" t="s">
        <v>14</v>
      </c>
      <c r="B44" s="3" t="s">
        <v>1198</v>
      </c>
    </row>
    <row r="45">
      <c r="A45" s="3" t="s">
        <v>14</v>
      </c>
      <c r="B45" s="3" t="s">
        <v>1198</v>
      </c>
    </row>
    <row r="46">
      <c r="A46" s="3" t="s">
        <v>14</v>
      </c>
      <c r="B46" s="3" t="s">
        <v>1198</v>
      </c>
    </row>
    <row r="47">
      <c r="A47" s="3" t="s">
        <v>14</v>
      </c>
      <c r="B47" s="3" t="s">
        <v>1198</v>
      </c>
    </row>
    <row r="48">
      <c r="A48" s="3" t="s">
        <v>14</v>
      </c>
      <c r="B48" s="3" t="s">
        <v>1198</v>
      </c>
    </row>
    <row r="49">
      <c r="A49" s="3" t="s">
        <v>14</v>
      </c>
      <c r="B49" s="3" t="s">
        <v>1199</v>
      </c>
    </row>
    <row r="50">
      <c r="A50" s="3" t="s">
        <v>14</v>
      </c>
      <c r="B50" s="3" t="s">
        <v>1199</v>
      </c>
    </row>
    <row r="51">
      <c r="A51" s="3" t="s">
        <v>14</v>
      </c>
      <c r="B51" s="3" t="s">
        <v>1199</v>
      </c>
    </row>
    <row r="52">
      <c r="A52" s="3" t="s">
        <v>14</v>
      </c>
      <c r="B52" s="3" t="s">
        <v>1199</v>
      </c>
    </row>
    <row r="53">
      <c r="A53" s="3" t="s">
        <v>14</v>
      </c>
      <c r="B53" s="3" t="s">
        <v>1199</v>
      </c>
    </row>
    <row r="54">
      <c r="A54" s="3" t="s">
        <v>777</v>
      </c>
      <c r="B54" s="3" t="s">
        <v>1196</v>
      </c>
    </row>
    <row r="55">
      <c r="A55" s="3" t="s">
        <v>777</v>
      </c>
      <c r="B55" s="3" t="s">
        <v>1200</v>
      </c>
    </row>
    <row r="56">
      <c r="A56" s="3" t="s">
        <v>777</v>
      </c>
      <c r="B56" s="3" t="s">
        <v>1188</v>
      </c>
    </row>
    <row r="57">
      <c r="A57" s="3" t="s">
        <v>777</v>
      </c>
      <c r="B57" s="3" t="s">
        <v>1188</v>
      </c>
    </row>
    <row r="58">
      <c r="A58" s="3" t="s">
        <v>777</v>
      </c>
      <c r="B58" s="3" t="s">
        <v>1201</v>
      </c>
    </row>
    <row r="59">
      <c r="A59" s="3" t="s">
        <v>777</v>
      </c>
      <c r="B59" s="3" t="s">
        <v>1202</v>
      </c>
    </row>
    <row r="60">
      <c r="A60" s="3" t="s">
        <v>777</v>
      </c>
      <c r="B60" s="3" t="s">
        <v>1203</v>
      </c>
    </row>
    <row r="61">
      <c r="A61" s="3" t="s">
        <v>777</v>
      </c>
      <c r="B61" s="3" t="s">
        <v>1188</v>
      </c>
    </row>
    <row r="62">
      <c r="A62" s="3" t="s">
        <v>777</v>
      </c>
      <c r="B62" s="3" t="s">
        <v>1202</v>
      </c>
    </row>
    <row r="63">
      <c r="A63" s="3" t="s">
        <v>777</v>
      </c>
      <c r="B63" s="3" t="s">
        <v>1204</v>
      </c>
    </row>
    <row r="64">
      <c r="A64" s="3" t="s">
        <v>777</v>
      </c>
      <c r="B64" s="3" t="s">
        <v>1203</v>
      </c>
    </row>
    <row r="65">
      <c r="A65" s="3" t="s">
        <v>777</v>
      </c>
      <c r="B65" s="3" t="s">
        <v>1188</v>
      </c>
    </row>
    <row r="66">
      <c r="A66" s="3" t="s">
        <v>777</v>
      </c>
      <c r="B66" s="3" t="s">
        <v>1205</v>
      </c>
    </row>
    <row r="67">
      <c r="A67" s="3" t="s">
        <v>777</v>
      </c>
      <c r="B67" s="3" t="s">
        <v>1188</v>
      </c>
    </row>
    <row r="68">
      <c r="A68" s="3" t="s">
        <v>777</v>
      </c>
      <c r="B68" s="3" t="s">
        <v>1203</v>
      </c>
    </row>
    <row r="69">
      <c r="A69" s="3" t="s">
        <v>777</v>
      </c>
      <c r="B69" s="3" t="s">
        <v>1188</v>
      </c>
    </row>
    <row r="70">
      <c r="A70" s="3" t="s">
        <v>777</v>
      </c>
      <c r="B70" s="3" t="s">
        <v>1188</v>
      </c>
    </row>
    <row r="71">
      <c r="A71" s="3" t="s">
        <v>777</v>
      </c>
      <c r="B71" s="3" t="s">
        <v>1203</v>
      </c>
    </row>
    <row r="72">
      <c r="A72" s="3" t="s">
        <v>777</v>
      </c>
      <c r="B72" s="3" t="s">
        <v>1186</v>
      </c>
    </row>
    <row r="73">
      <c r="A73" s="3" t="s">
        <v>777</v>
      </c>
      <c r="B73" s="3" t="s">
        <v>1202</v>
      </c>
    </row>
    <row r="74">
      <c r="A74" s="3" t="s">
        <v>777</v>
      </c>
      <c r="B74" s="3" t="s">
        <v>1202</v>
      </c>
    </row>
    <row r="75">
      <c r="A75" s="3" t="s">
        <v>777</v>
      </c>
      <c r="B75" s="3" t="s">
        <v>1205</v>
      </c>
    </row>
    <row r="76">
      <c r="A76" s="3" t="s">
        <v>777</v>
      </c>
      <c r="B76" s="3" t="s">
        <v>1205</v>
      </c>
    </row>
    <row r="77">
      <c r="A77" s="3" t="s">
        <v>777</v>
      </c>
      <c r="B77" s="3" t="s">
        <v>1205</v>
      </c>
    </row>
    <row r="78">
      <c r="A78" s="3" t="s">
        <v>777</v>
      </c>
      <c r="B78" s="3" t="s">
        <v>1203</v>
      </c>
    </row>
    <row r="79">
      <c r="A79" s="3" t="s">
        <v>777</v>
      </c>
      <c r="B79" s="3" t="s">
        <v>1206</v>
      </c>
    </row>
    <row r="80">
      <c r="A80" s="3" t="s">
        <v>777</v>
      </c>
      <c r="B80" s="3" t="s">
        <v>1205</v>
      </c>
    </row>
    <row r="81">
      <c r="A81" s="3" t="s">
        <v>777</v>
      </c>
      <c r="B81" s="3" t="s">
        <v>1191</v>
      </c>
    </row>
    <row r="82">
      <c r="A82" s="3" t="s">
        <v>777</v>
      </c>
      <c r="B82" s="3" t="s">
        <v>1207</v>
      </c>
    </row>
    <row r="83">
      <c r="A83" s="3" t="s">
        <v>777</v>
      </c>
      <c r="B83" s="3" t="s">
        <v>1205</v>
      </c>
    </row>
    <row r="84">
      <c r="A84" s="3" t="s">
        <v>1036</v>
      </c>
      <c r="B84" s="3" t="s">
        <v>1202</v>
      </c>
    </row>
    <row r="85">
      <c r="A85" s="3" t="s">
        <v>1036</v>
      </c>
      <c r="B85" s="3" t="s">
        <v>1193</v>
      </c>
    </row>
    <row r="86">
      <c r="A86" s="3" t="s">
        <v>1036</v>
      </c>
      <c r="B86" s="3" t="s">
        <v>1193</v>
      </c>
    </row>
    <row r="87">
      <c r="A87" s="3" t="s">
        <v>1036</v>
      </c>
      <c r="B87" s="3" t="s">
        <v>1193</v>
      </c>
    </row>
    <row r="88">
      <c r="A88" s="3" t="s">
        <v>1036</v>
      </c>
      <c r="B88" s="3" t="s">
        <v>1193</v>
      </c>
    </row>
    <row r="89">
      <c r="A89" s="3" t="s">
        <v>1036</v>
      </c>
      <c r="B89" s="3" t="s">
        <v>1193</v>
      </c>
    </row>
    <row r="90">
      <c r="A90" s="3" t="s">
        <v>1036</v>
      </c>
      <c r="B90" s="3" t="s">
        <v>1193</v>
      </c>
    </row>
    <row r="91">
      <c r="A91" s="3" t="s">
        <v>1036</v>
      </c>
      <c r="B91" s="3" t="s">
        <v>1193</v>
      </c>
    </row>
    <row r="92">
      <c r="A92" s="3" t="s">
        <v>1036</v>
      </c>
      <c r="B92" s="3" t="s">
        <v>1193</v>
      </c>
    </row>
    <row r="93">
      <c r="A93" s="3" t="s">
        <v>1036</v>
      </c>
      <c r="B93" s="3" t="s">
        <v>1193</v>
      </c>
    </row>
    <row r="94">
      <c r="A94" s="3" t="s">
        <v>1036</v>
      </c>
      <c r="B94" s="3" t="s">
        <v>1193</v>
      </c>
    </row>
    <row r="95">
      <c r="A95" s="3" t="s">
        <v>1036</v>
      </c>
      <c r="B95" s="3" t="s">
        <v>1193</v>
      </c>
    </row>
    <row r="96">
      <c r="A96" s="3" t="s">
        <v>1036</v>
      </c>
      <c r="B96" s="3" t="s">
        <v>1193</v>
      </c>
    </row>
    <row r="97">
      <c r="A97" s="3" t="s">
        <v>1036</v>
      </c>
      <c r="B97" s="3" t="s">
        <v>1193</v>
      </c>
    </row>
    <row r="98">
      <c r="A98" s="3" t="s">
        <v>1036</v>
      </c>
      <c r="B98" s="3" t="s">
        <v>1193</v>
      </c>
    </row>
    <row r="99">
      <c r="A99" s="3" t="s">
        <v>1036</v>
      </c>
      <c r="B99" s="3" t="s">
        <v>1193</v>
      </c>
    </row>
    <row r="100">
      <c r="A100" s="3" t="s">
        <v>1036</v>
      </c>
      <c r="B100" s="3" t="s">
        <v>1193</v>
      </c>
    </row>
    <row r="101">
      <c r="A101" s="3" t="s">
        <v>1036</v>
      </c>
      <c r="B101" s="3" t="s">
        <v>1193</v>
      </c>
    </row>
    <row r="102">
      <c r="A102" s="3" t="s">
        <v>1036</v>
      </c>
      <c r="B102" s="3" t="s">
        <v>1193</v>
      </c>
    </row>
    <row r="103">
      <c r="A103" s="3" t="s">
        <v>1036</v>
      </c>
      <c r="B103" s="3" t="s">
        <v>1193</v>
      </c>
    </row>
    <row r="104">
      <c r="A104" s="3" t="s">
        <v>1036</v>
      </c>
      <c r="B104" s="3" t="s">
        <v>1193</v>
      </c>
    </row>
    <row r="105">
      <c r="A105" s="3" t="s">
        <v>1036</v>
      </c>
      <c r="B105" s="3" t="s">
        <v>1193</v>
      </c>
    </row>
    <row r="106">
      <c r="A106" s="3" t="s">
        <v>1036</v>
      </c>
      <c r="B106" s="3" t="s">
        <v>1193</v>
      </c>
    </row>
    <row r="107">
      <c r="A107" s="3" t="s">
        <v>1036</v>
      </c>
      <c r="B107" s="3" t="s">
        <v>1193</v>
      </c>
    </row>
    <row r="108">
      <c r="A108" s="3" t="s">
        <v>1036</v>
      </c>
      <c r="B108" s="3" t="s">
        <v>1193</v>
      </c>
    </row>
    <row r="109">
      <c r="A109" s="3" t="s">
        <v>1036</v>
      </c>
      <c r="B109" s="3" t="s">
        <v>1193</v>
      </c>
    </row>
    <row r="110">
      <c r="A110" s="3" t="s">
        <v>1036</v>
      </c>
      <c r="B110" s="3" t="s">
        <v>1193</v>
      </c>
    </row>
    <row r="111">
      <c r="A111" s="3" t="s">
        <v>1036</v>
      </c>
      <c r="B111" s="3" t="s">
        <v>1193</v>
      </c>
    </row>
    <row r="112">
      <c r="A112" s="3" t="s">
        <v>1036</v>
      </c>
      <c r="B112" s="3" t="s">
        <v>1193</v>
      </c>
    </row>
    <row r="113">
      <c r="A113" s="3" t="s">
        <v>1036</v>
      </c>
      <c r="B113" s="3" t="s">
        <v>1193</v>
      </c>
    </row>
    <row r="114">
      <c r="A114" s="3" t="s">
        <v>1036</v>
      </c>
      <c r="B114" s="3" t="s">
        <v>1193</v>
      </c>
    </row>
    <row r="115">
      <c r="A115" s="3" t="s">
        <v>1036</v>
      </c>
      <c r="B115" s="3" t="s">
        <v>1193</v>
      </c>
    </row>
    <row r="116">
      <c r="A116" s="3" t="s">
        <v>1036</v>
      </c>
      <c r="B116" s="3" t="s">
        <v>1193</v>
      </c>
    </row>
    <row r="117">
      <c r="A117" s="3" t="s">
        <v>1036</v>
      </c>
      <c r="B117" s="3" t="s">
        <v>1193</v>
      </c>
    </row>
    <row r="118">
      <c r="A118" s="3" t="s">
        <v>1036</v>
      </c>
      <c r="B118" s="3" t="s">
        <v>1193</v>
      </c>
    </row>
    <row r="119">
      <c r="A119" s="3" t="s">
        <v>1036</v>
      </c>
      <c r="B119" s="3" t="s">
        <v>1193</v>
      </c>
    </row>
    <row r="120">
      <c r="A120" s="3" t="s">
        <v>1036</v>
      </c>
      <c r="B120" s="3" t="s">
        <v>1193</v>
      </c>
    </row>
    <row r="121">
      <c r="A121" s="3" t="s">
        <v>1036</v>
      </c>
      <c r="B121" s="3" t="s">
        <v>1193</v>
      </c>
    </row>
    <row r="122">
      <c r="A122" s="3" t="s">
        <v>1036</v>
      </c>
      <c r="B122" s="3" t="s">
        <v>1193</v>
      </c>
    </row>
    <row r="123">
      <c r="A123" s="3" t="s">
        <v>1036</v>
      </c>
      <c r="B123" s="3" t="s">
        <v>1193</v>
      </c>
    </row>
    <row r="124">
      <c r="A124" s="3" t="s">
        <v>1036</v>
      </c>
      <c r="B124" s="3" t="s">
        <v>1193</v>
      </c>
    </row>
    <row r="125">
      <c r="A125" s="3" t="s">
        <v>1036</v>
      </c>
      <c r="B125" s="3" t="s">
        <v>1193</v>
      </c>
    </row>
    <row r="126">
      <c r="A126" s="3" t="s">
        <v>1036</v>
      </c>
      <c r="B126" s="3" t="s">
        <v>1193</v>
      </c>
    </row>
    <row r="127">
      <c r="A127" s="3" t="s">
        <v>1036</v>
      </c>
      <c r="B127" s="3" t="s">
        <v>1193</v>
      </c>
    </row>
    <row r="128">
      <c r="A128" s="3" t="s">
        <v>1036</v>
      </c>
      <c r="B128" s="3" t="s">
        <v>1193</v>
      </c>
    </row>
    <row r="129">
      <c r="A129" s="3" t="s">
        <v>1036</v>
      </c>
      <c r="B129" s="3" t="s">
        <v>1193</v>
      </c>
    </row>
    <row r="130">
      <c r="A130" s="3" t="s">
        <v>1036</v>
      </c>
      <c r="B130" s="3" t="s">
        <v>1193</v>
      </c>
    </row>
    <row r="131">
      <c r="A131" s="3" t="s">
        <v>1036</v>
      </c>
      <c r="B131" s="3" t="s">
        <v>1193</v>
      </c>
    </row>
    <row r="132">
      <c r="A132" s="3" t="s">
        <v>1036</v>
      </c>
      <c r="B132" s="3" t="s">
        <v>1193</v>
      </c>
    </row>
    <row r="133">
      <c r="A133" s="3" t="s">
        <v>1036</v>
      </c>
      <c r="B133" s="3" t="s">
        <v>1193</v>
      </c>
    </row>
    <row r="134">
      <c r="A134" s="3" t="s">
        <v>1036</v>
      </c>
      <c r="B134" s="3" t="s">
        <v>1193</v>
      </c>
    </row>
    <row r="135">
      <c r="A135" s="3" t="s">
        <v>1036</v>
      </c>
      <c r="B135" s="3" t="s">
        <v>1193</v>
      </c>
    </row>
    <row r="136">
      <c r="A136" s="3" t="s">
        <v>1036</v>
      </c>
      <c r="B136" s="3" t="s">
        <v>1193</v>
      </c>
    </row>
    <row r="137">
      <c r="A137" s="3" t="s">
        <v>1036</v>
      </c>
      <c r="B137" s="3" t="s">
        <v>1193</v>
      </c>
    </row>
    <row r="138">
      <c r="A138" s="3" t="s">
        <v>1036</v>
      </c>
      <c r="B138" s="3" t="s">
        <v>1193</v>
      </c>
    </row>
    <row r="139">
      <c r="A139" s="3" t="s">
        <v>1036</v>
      </c>
      <c r="B139" s="3" t="s">
        <v>1193</v>
      </c>
    </row>
    <row r="140">
      <c r="A140" s="3" t="s">
        <v>1036</v>
      </c>
      <c r="B140" s="3" t="s">
        <v>1193</v>
      </c>
    </row>
    <row r="141">
      <c r="A141" s="3" t="s">
        <v>1036</v>
      </c>
      <c r="B141" s="3" t="s">
        <v>1193</v>
      </c>
    </row>
    <row r="142">
      <c r="A142" s="3" t="s">
        <v>1036</v>
      </c>
      <c r="B142" s="3" t="s">
        <v>1193</v>
      </c>
    </row>
    <row r="143">
      <c r="A143" s="3" t="s">
        <v>1036</v>
      </c>
      <c r="B143" s="3" t="s">
        <v>1193</v>
      </c>
    </row>
    <row r="144">
      <c r="A144" s="3" t="s">
        <v>1036</v>
      </c>
      <c r="B144" s="3" t="s">
        <v>1193</v>
      </c>
    </row>
    <row r="145">
      <c r="A145" s="3" t="s">
        <v>1036</v>
      </c>
      <c r="B145" s="3" t="s">
        <v>1193</v>
      </c>
    </row>
    <row r="146">
      <c r="A146" s="3" t="s">
        <v>1036</v>
      </c>
      <c r="B146" s="3" t="s">
        <v>1193</v>
      </c>
    </row>
    <row r="147">
      <c r="A147" s="3" t="s">
        <v>1036</v>
      </c>
      <c r="B147" s="3" t="s">
        <v>1193</v>
      </c>
    </row>
    <row r="148">
      <c r="A148" s="3" t="s">
        <v>1036</v>
      </c>
      <c r="B148" s="3" t="s">
        <v>1193</v>
      </c>
    </row>
    <row r="149">
      <c r="A149" s="3" t="s">
        <v>1036</v>
      </c>
      <c r="B149" s="3" t="s">
        <v>1193</v>
      </c>
    </row>
    <row r="150">
      <c r="A150" s="3" t="s">
        <v>1036</v>
      </c>
      <c r="B150" s="3" t="s">
        <v>1193</v>
      </c>
    </row>
    <row r="151">
      <c r="A151" s="3" t="s">
        <v>1036</v>
      </c>
      <c r="B151" s="3" t="s">
        <v>1193</v>
      </c>
    </row>
    <row r="152">
      <c r="A152" s="3" t="s">
        <v>1036</v>
      </c>
      <c r="B152" s="3" t="s">
        <v>1193</v>
      </c>
    </row>
    <row r="153">
      <c r="A153" s="3" t="s">
        <v>1036</v>
      </c>
      <c r="B153" s="3" t="s">
        <v>1193</v>
      </c>
    </row>
    <row r="154">
      <c r="A154" s="3" t="s">
        <v>1036</v>
      </c>
      <c r="B154" s="3" t="s">
        <v>1193</v>
      </c>
    </row>
    <row r="155">
      <c r="A155" s="3" t="s">
        <v>1036</v>
      </c>
      <c r="B155" s="3" t="s">
        <v>1193</v>
      </c>
    </row>
    <row r="156">
      <c r="A156" s="3" t="s">
        <v>1036</v>
      </c>
      <c r="B156" s="3" t="s">
        <v>1193</v>
      </c>
    </row>
    <row r="157">
      <c r="A157" s="3" t="s">
        <v>1036</v>
      </c>
      <c r="B157" s="3" t="s">
        <v>1193</v>
      </c>
    </row>
    <row r="158">
      <c r="A158" s="3" t="s">
        <v>1036</v>
      </c>
      <c r="B158" s="3" t="s">
        <v>1193</v>
      </c>
    </row>
    <row r="159">
      <c r="A159" s="3" t="s">
        <v>1036</v>
      </c>
      <c r="B159" s="3" t="s">
        <v>1193</v>
      </c>
    </row>
    <row r="160">
      <c r="A160" s="3" t="s">
        <v>1036</v>
      </c>
      <c r="B160" s="3" t="s">
        <v>1193</v>
      </c>
    </row>
    <row r="161">
      <c r="A161" s="3" t="s">
        <v>1036</v>
      </c>
      <c r="B161" s="3" t="s">
        <v>1193</v>
      </c>
    </row>
    <row r="162">
      <c r="A162" s="3" t="s">
        <v>1036</v>
      </c>
      <c r="B162" s="3" t="s">
        <v>1193</v>
      </c>
    </row>
    <row r="163">
      <c r="A163" s="3" t="s">
        <v>1036</v>
      </c>
      <c r="B163" s="3" t="s">
        <v>1193</v>
      </c>
    </row>
    <row r="164">
      <c r="A164" s="3" t="s">
        <v>1036</v>
      </c>
      <c r="B164" s="3" t="s">
        <v>1193</v>
      </c>
    </row>
    <row r="165">
      <c r="A165" s="3" t="s">
        <v>1036</v>
      </c>
      <c r="B165" s="3" t="s">
        <v>1193</v>
      </c>
    </row>
    <row r="166">
      <c r="A166" s="3" t="s">
        <v>1036</v>
      </c>
      <c r="B166" s="3" t="s">
        <v>1193</v>
      </c>
    </row>
    <row r="167">
      <c r="A167" s="3" t="s">
        <v>1036</v>
      </c>
      <c r="B167" s="3" t="s">
        <v>1193</v>
      </c>
    </row>
    <row r="168">
      <c r="A168" s="3" t="s">
        <v>1036</v>
      </c>
      <c r="B168" s="3" t="s">
        <v>1193</v>
      </c>
    </row>
    <row r="169">
      <c r="A169" s="3" t="s">
        <v>1036</v>
      </c>
      <c r="B169" s="3" t="s">
        <v>1193</v>
      </c>
    </row>
    <row r="170">
      <c r="A170" s="3" t="s">
        <v>1036</v>
      </c>
      <c r="B170" s="3" t="s">
        <v>1193</v>
      </c>
    </row>
    <row r="171">
      <c r="A171" s="3" t="s">
        <v>1036</v>
      </c>
      <c r="B171" s="3" t="s">
        <v>1193</v>
      </c>
    </row>
    <row r="172">
      <c r="A172" s="3" t="s">
        <v>1036</v>
      </c>
      <c r="B172" s="3" t="s">
        <v>1193</v>
      </c>
    </row>
    <row r="173">
      <c r="A173" s="3" t="s">
        <v>1036</v>
      </c>
      <c r="B173" s="3" t="s">
        <v>1193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4" max="4" width="15.57"/>
  </cols>
  <sheetData>
    <row r="1">
      <c r="C1" s="6" t="s">
        <v>1182</v>
      </c>
      <c r="D1" s="6" t="s">
        <v>1184</v>
      </c>
      <c r="E1" s="6" t="s">
        <v>14</v>
      </c>
      <c r="F1" s="7" t="s">
        <v>777</v>
      </c>
      <c r="G1" s="6" t="s">
        <v>1036</v>
      </c>
    </row>
    <row r="2">
      <c r="A2" s="3" t="s">
        <v>14</v>
      </c>
      <c r="B2" s="3" t="s">
        <v>1208</v>
      </c>
      <c r="C2" s="3" t="str">
        <f>IFERROR(__xludf.DUMMYFUNCTION("UNIQUE(B2:B1000)"),"afsocket")</f>
        <v>afsocket</v>
      </c>
      <c r="D2" s="3">
        <f t="shared" ref="D2:D31" si="1">COUNTIF(B2:B1000, C2)</f>
        <v>10</v>
      </c>
      <c r="E2" s="3">
        <f t="shared" ref="E2:E31" si="2">COUNTIFS($B$2:$B1000,C2,$A$2:$A1000,$E$1)</f>
        <v>9</v>
      </c>
      <c r="F2" s="3">
        <f t="shared" ref="F2:F31" si="3">COUNTIFS($B$2:$B1000,$C2,$A$2:$A1000,$F$1)</f>
        <v>1</v>
      </c>
      <c r="G2" s="3">
        <f t="shared" ref="G2:G31" si="4">COUNTIFS($B$2:$B1000,$C2,$A$2:$A1000,$G$1)</f>
        <v>0</v>
      </c>
    </row>
    <row r="3">
      <c r="A3" s="3" t="s">
        <v>14</v>
      </c>
      <c r="B3" s="3" t="s">
        <v>1208</v>
      </c>
      <c r="C3" s="3" t="str">
        <f>IFERROR(__xludf.DUMMYFUNCTION("""COMPUTED_VALUE"""),"kvformat")</f>
        <v>kvformat</v>
      </c>
      <c r="D3" s="3">
        <f t="shared" si="1"/>
        <v>8</v>
      </c>
      <c r="E3" s="3">
        <f t="shared" si="2"/>
        <v>7</v>
      </c>
      <c r="F3" s="3">
        <f t="shared" si="3"/>
        <v>1</v>
      </c>
      <c r="G3" s="3">
        <f t="shared" si="4"/>
        <v>0</v>
      </c>
    </row>
    <row r="4">
      <c r="A4" s="3" t="s">
        <v>14</v>
      </c>
      <c r="B4" s="3" t="s">
        <v>1208</v>
      </c>
      <c r="C4" s="3" t="str">
        <f>IFERROR(__xludf.DUMMYFUNCTION("""COMPUTED_VALUE"""),"json")</f>
        <v>json</v>
      </c>
      <c r="D4" s="3">
        <f t="shared" si="1"/>
        <v>8</v>
      </c>
      <c r="E4" s="3">
        <f t="shared" si="2"/>
        <v>7</v>
      </c>
      <c r="F4" s="3">
        <f t="shared" si="3"/>
        <v>1</v>
      </c>
      <c r="G4" s="3">
        <f t="shared" si="4"/>
        <v>0</v>
      </c>
    </row>
    <row r="5">
      <c r="A5" s="3" t="s">
        <v>14</v>
      </c>
      <c r="B5" s="3" t="s">
        <v>1209</v>
      </c>
      <c r="C5" s="3" t="str">
        <f>IFERROR(__xludf.DUMMYFUNCTION("""COMPUTED_VALUE"""),"secure-logging")</f>
        <v>secure-logging</v>
      </c>
      <c r="D5" s="3">
        <f t="shared" si="1"/>
        <v>3</v>
      </c>
      <c r="E5" s="3">
        <f t="shared" si="2"/>
        <v>3</v>
      </c>
      <c r="F5" s="3">
        <f t="shared" si="3"/>
        <v>0</v>
      </c>
      <c r="G5" s="3">
        <f t="shared" si="4"/>
        <v>0</v>
      </c>
    </row>
    <row r="6">
      <c r="A6" s="3" t="s">
        <v>14</v>
      </c>
      <c r="B6" s="3" t="s">
        <v>1210</v>
      </c>
      <c r="C6" s="3" t="str">
        <f>IFERROR(__xludf.DUMMYFUNCTION("""COMPUTED_VALUE"""),"examples")</f>
        <v>examples</v>
      </c>
      <c r="D6" s="3">
        <f t="shared" si="1"/>
        <v>44</v>
      </c>
      <c r="E6" s="3">
        <f t="shared" si="2"/>
        <v>42</v>
      </c>
      <c r="F6" s="3">
        <f t="shared" si="3"/>
        <v>2</v>
      </c>
      <c r="G6" s="3">
        <f t="shared" si="4"/>
        <v>0</v>
      </c>
    </row>
    <row r="7">
      <c r="A7" s="3" t="s">
        <v>14</v>
      </c>
      <c r="B7" s="3" t="s">
        <v>1211</v>
      </c>
      <c r="C7" s="3" t="str">
        <f>IFERROR(__xludf.DUMMYFUNCTION("""COMPUTED_VALUE"""),"appmodel")</f>
        <v>appmodel</v>
      </c>
      <c r="D7" s="3">
        <f t="shared" si="1"/>
        <v>6</v>
      </c>
      <c r="E7" s="3">
        <f t="shared" si="2"/>
        <v>6</v>
      </c>
      <c r="F7" s="3">
        <f t="shared" si="3"/>
        <v>0</v>
      </c>
      <c r="G7" s="3">
        <f t="shared" si="4"/>
        <v>0</v>
      </c>
    </row>
    <row r="8">
      <c r="A8" s="3" t="s">
        <v>14</v>
      </c>
      <c r="B8" s="3" t="s">
        <v>1211</v>
      </c>
      <c r="C8" s="3" t="str">
        <f>IFERROR(__xludf.DUMMYFUNCTION("""COMPUTED_VALUE"""),"afuser")</f>
        <v>afuser</v>
      </c>
      <c r="D8" s="3">
        <f t="shared" si="1"/>
        <v>6</v>
      </c>
      <c r="E8" s="3">
        <f t="shared" si="2"/>
        <v>6</v>
      </c>
      <c r="F8" s="3">
        <f t="shared" si="3"/>
        <v>0</v>
      </c>
      <c r="G8" s="3">
        <f t="shared" si="4"/>
        <v>0</v>
      </c>
    </row>
    <row r="9">
      <c r="A9" s="3" t="s">
        <v>14</v>
      </c>
      <c r="B9" s="3" t="s">
        <v>1211</v>
      </c>
      <c r="C9" s="3" t="str">
        <f>IFERROR(__xludf.DUMMYFUNCTION("""COMPUTED_VALUE"""),"native")</f>
        <v>native</v>
      </c>
      <c r="D9" s="3">
        <f t="shared" si="1"/>
        <v>6</v>
      </c>
      <c r="E9" s="3">
        <f t="shared" si="2"/>
        <v>6</v>
      </c>
      <c r="F9" s="3">
        <f t="shared" si="3"/>
        <v>0</v>
      </c>
      <c r="G9" s="3">
        <f t="shared" si="4"/>
        <v>0</v>
      </c>
    </row>
    <row r="10">
      <c r="A10" s="3" t="s">
        <v>14</v>
      </c>
      <c r="B10" s="3" t="s">
        <v>1212</v>
      </c>
      <c r="C10" s="3" t="str">
        <f>IFERROR(__xludf.DUMMYFUNCTION("""COMPUTED_VALUE"""),"azure-auth-header")</f>
        <v>azure-auth-header</v>
      </c>
      <c r="D10" s="3">
        <f t="shared" si="1"/>
        <v>7</v>
      </c>
      <c r="E10" s="3">
        <f t="shared" si="2"/>
        <v>6</v>
      </c>
      <c r="F10" s="3">
        <f t="shared" si="3"/>
        <v>1</v>
      </c>
      <c r="G10" s="3">
        <f t="shared" si="4"/>
        <v>0</v>
      </c>
    </row>
    <row r="11">
      <c r="A11" s="3" t="s">
        <v>14</v>
      </c>
      <c r="B11" s="3" t="s">
        <v>1212</v>
      </c>
      <c r="C11" s="3" t="str">
        <f>IFERROR(__xludf.DUMMYFUNCTION("""COMPUTED_VALUE"""),"hook-commands")</f>
        <v>hook-commands</v>
      </c>
      <c r="D11" s="3">
        <f t="shared" si="1"/>
        <v>6</v>
      </c>
      <c r="E11" s="3">
        <f t="shared" si="2"/>
        <v>6</v>
      </c>
      <c r="F11" s="3">
        <f t="shared" si="3"/>
        <v>0</v>
      </c>
      <c r="G11" s="3">
        <f t="shared" si="4"/>
        <v>0</v>
      </c>
    </row>
    <row r="12">
      <c r="A12" s="3" t="s">
        <v>14</v>
      </c>
      <c r="B12" s="3" t="s">
        <v>1213</v>
      </c>
      <c r="C12" s="3" t="str">
        <f>IFERROR(__xludf.DUMMYFUNCTION("""COMPUTED_VALUE"""),"tagsparser")</f>
        <v>tagsparser</v>
      </c>
      <c r="D12" s="3">
        <f t="shared" si="1"/>
        <v>6</v>
      </c>
      <c r="E12" s="3">
        <f t="shared" si="2"/>
        <v>6</v>
      </c>
      <c r="F12" s="3">
        <f t="shared" si="3"/>
        <v>0</v>
      </c>
      <c r="G12" s="3">
        <f t="shared" si="4"/>
        <v>0</v>
      </c>
    </row>
    <row r="13">
      <c r="A13" s="3" t="s">
        <v>14</v>
      </c>
      <c r="B13" s="3" t="s">
        <v>1214</v>
      </c>
      <c r="C13" s="3" t="str">
        <f>IFERROR(__xludf.DUMMYFUNCTION("""COMPUTED_VALUE"""),"rate-limit-filter")</f>
        <v>rate-limit-filter</v>
      </c>
      <c r="D13" s="3">
        <f t="shared" si="1"/>
        <v>6</v>
      </c>
      <c r="E13" s="3">
        <f t="shared" si="2"/>
        <v>6</v>
      </c>
      <c r="F13" s="3">
        <f t="shared" si="3"/>
        <v>0</v>
      </c>
      <c r="G13" s="3">
        <f t="shared" si="4"/>
        <v>0</v>
      </c>
    </row>
    <row r="14">
      <c r="A14" s="3" t="s">
        <v>14</v>
      </c>
      <c r="B14" s="3" t="s">
        <v>1215</v>
      </c>
      <c r="C14" s="3" t="str">
        <f>IFERROR(__xludf.DUMMYFUNCTION("""COMPUTED_VALUE"""),"cloud-auth")</f>
        <v>cloud-auth</v>
      </c>
      <c r="D14" s="3">
        <f t="shared" si="1"/>
        <v>6</v>
      </c>
      <c r="E14" s="3">
        <f t="shared" si="2"/>
        <v>6</v>
      </c>
      <c r="F14" s="3">
        <f t="shared" si="3"/>
        <v>0</v>
      </c>
      <c r="G14" s="3">
        <f t="shared" si="4"/>
        <v>0</v>
      </c>
    </row>
    <row r="15">
      <c r="A15" s="3" t="s">
        <v>14</v>
      </c>
      <c r="B15" s="3" t="s">
        <v>1216</v>
      </c>
      <c r="C15" s="3" t="str">
        <f>IFERROR(__xludf.DUMMYFUNCTION("""COMPUTED_VALUE"""),"add-contextual-data")</f>
        <v>add-contextual-data</v>
      </c>
      <c r="D15" s="3">
        <f t="shared" si="1"/>
        <v>7</v>
      </c>
      <c r="E15" s="3">
        <f t="shared" si="2"/>
        <v>6</v>
      </c>
      <c r="F15" s="3">
        <f t="shared" si="3"/>
        <v>1</v>
      </c>
      <c r="G15" s="3">
        <f t="shared" si="4"/>
        <v>0</v>
      </c>
    </row>
    <row r="16">
      <c r="A16" s="3" t="s">
        <v>14</v>
      </c>
      <c r="B16" s="3" t="s">
        <v>1217</v>
      </c>
      <c r="C16" s="3" t="str">
        <f>IFERROR(__xludf.DUMMYFUNCTION("""COMPUTED_VALUE"""),"map-value-pairs")</f>
        <v>map-value-pairs</v>
      </c>
      <c r="D16" s="3">
        <f t="shared" si="1"/>
        <v>6</v>
      </c>
      <c r="E16" s="3">
        <f t="shared" si="2"/>
        <v>6</v>
      </c>
      <c r="F16" s="3">
        <f t="shared" si="3"/>
        <v>0</v>
      </c>
      <c r="G16" s="3">
        <f t="shared" si="4"/>
        <v>0</v>
      </c>
    </row>
    <row r="17">
      <c r="A17" s="3" t="s">
        <v>14</v>
      </c>
      <c r="B17" s="3" t="s">
        <v>1218</v>
      </c>
      <c r="C17" s="3" t="str">
        <f>IFERROR(__xludf.DUMMYFUNCTION("""COMPUTED_VALUE"""),"regexp-parser")</f>
        <v>regexp-parser</v>
      </c>
      <c r="D17" s="3">
        <f t="shared" si="1"/>
        <v>6</v>
      </c>
      <c r="E17" s="3">
        <f t="shared" si="2"/>
        <v>6</v>
      </c>
      <c r="F17" s="3">
        <f t="shared" si="3"/>
        <v>0</v>
      </c>
      <c r="G17" s="3">
        <f t="shared" si="4"/>
        <v>0</v>
      </c>
    </row>
    <row r="18">
      <c r="A18" s="3" t="s">
        <v>14</v>
      </c>
      <c r="B18" s="3" t="s">
        <v>1219</v>
      </c>
      <c r="C18" s="3" t="str">
        <f>IFERROR(__xludf.DUMMYFUNCTION("""COMPUTED_VALUE"""),"syslogformat")</f>
        <v>syslogformat</v>
      </c>
      <c r="D18" s="3">
        <f t="shared" si="1"/>
        <v>6</v>
      </c>
      <c r="E18" s="3">
        <f t="shared" si="2"/>
        <v>6</v>
      </c>
      <c r="F18" s="3">
        <f t="shared" si="3"/>
        <v>0</v>
      </c>
      <c r="G18" s="3">
        <f t="shared" si="4"/>
        <v>0</v>
      </c>
    </row>
    <row r="19">
      <c r="A19" s="3" t="s">
        <v>14</v>
      </c>
      <c r="B19" s="3" t="s">
        <v>1220</v>
      </c>
      <c r="C19" s="3" t="str">
        <f>IFERROR(__xludf.DUMMYFUNCTION("""COMPUTED_VALUE"""),"pseudofile")</f>
        <v>pseudofile</v>
      </c>
      <c r="D19" s="3">
        <f t="shared" si="1"/>
        <v>6</v>
      </c>
      <c r="E19" s="3">
        <f t="shared" si="2"/>
        <v>6</v>
      </c>
      <c r="F19" s="3">
        <f t="shared" si="3"/>
        <v>0</v>
      </c>
      <c r="G19" s="3">
        <f t="shared" si="4"/>
        <v>0</v>
      </c>
    </row>
    <row r="20">
      <c r="A20" s="3" t="s">
        <v>14</v>
      </c>
      <c r="B20" s="3" t="s">
        <v>1221</v>
      </c>
      <c r="C20" s="3" t="str">
        <f>IFERROR(__xludf.DUMMYFUNCTION("""COMPUTED_VALUE"""),"xml")</f>
        <v>xml</v>
      </c>
      <c r="D20" s="3">
        <f t="shared" si="1"/>
        <v>6</v>
      </c>
      <c r="E20" s="3">
        <f t="shared" si="2"/>
        <v>6</v>
      </c>
      <c r="F20" s="3">
        <f t="shared" si="3"/>
        <v>0</v>
      </c>
      <c r="G20" s="3">
        <f t="shared" si="4"/>
        <v>0</v>
      </c>
    </row>
    <row r="21">
      <c r="A21" s="3" t="s">
        <v>14</v>
      </c>
      <c r="B21" s="3" t="s">
        <v>1212</v>
      </c>
      <c r="C21" s="3" t="str">
        <f>IFERROR(__xludf.DUMMYFUNCTION("""COMPUTED_VALUE"""),"diskq")</f>
        <v>diskq</v>
      </c>
      <c r="D21" s="3">
        <f t="shared" si="1"/>
        <v>8</v>
      </c>
      <c r="E21" s="3">
        <f t="shared" si="2"/>
        <v>6</v>
      </c>
      <c r="F21" s="3">
        <f t="shared" si="3"/>
        <v>1</v>
      </c>
      <c r="G21" s="3">
        <f t="shared" si="4"/>
        <v>1</v>
      </c>
    </row>
    <row r="22">
      <c r="A22" s="3" t="s">
        <v>14</v>
      </c>
      <c r="B22" s="3" t="s">
        <v>1210</v>
      </c>
      <c r="C22" s="3" t="str">
        <f>IFERROR(__xludf.DUMMYFUNCTION("""COMPUTED_VALUE"""),"timestamp")</f>
        <v>timestamp</v>
      </c>
      <c r="D22" s="3">
        <f t="shared" si="1"/>
        <v>6</v>
      </c>
      <c r="E22" s="3">
        <f t="shared" si="2"/>
        <v>6</v>
      </c>
      <c r="F22" s="3">
        <f t="shared" si="3"/>
        <v>0</v>
      </c>
      <c r="G22" s="3">
        <f t="shared" si="4"/>
        <v>0</v>
      </c>
    </row>
    <row r="23">
      <c r="A23" s="3" t="s">
        <v>14</v>
      </c>
      <c r="B23" s="3" t="s">
        <v>1212</v>
      </c>
      <c r="C23" s="3" t="str">
        <f>IFERROR(__xludf.DUMMYFUNCTION("""COMPUTED_VALUE"""),"csvparser")</f>
        <v>csvparser</v>
      </c>
      <c r="D23" s="3">
        <f t="shared" si="1"/>
        <v>7</v>
      </c>
      <c r="E23" s="3">
        <f t="shared" si="2"/>
        <v>6</v>
      </c>
      <c r="F23" s="3">
        <f t="shared" si="3"/>
        <v>1</v>
      </c>
      <c r="G23" s="3">
        <f t="shared" si="4"/>
        <v>0</v>
      </c>
    </row>
    <row r="24">
      <c r="A24" s="3" t="s">
        <v>14</v>
      </c>
      <c r="B24" s="3" t="s">
        <v>1212</v>
      </c>
      <c r="C24" s="3" t="str">
        <f>IFERROR(__xludf.DUMMYFUNCTION("""COMPUTED_VALUE"""),"metrics-probe")</f>
        <v>metrics-probe</v>
      </c>
      <c r="D24" s="3">
        <f t="shared" si="1"/>
        <v>6</v>
      </c>
      <c r="E24" s="3">
        <f t="shared" si="2"/>
        <v>6</v>
      </c>
      <c r="F24" s="3">
        <f t="shared" si="3"/>
        <v>0</v>
      </c>
      <c r="G24" s="3">
        <f t="shared" si="4"/>
        <v>0</v>
      </c>
    </row>
    <row r="25">
      <c r="A25" s="3" t="s">
        <v>14</v>
      </c>
      <c r="B25" s="3" t="s">
        <v>1212</v>
      </c>
      <c r="C25" s="3" t="str">
        <f>IFERROR(__xludf.DUMMYFUNCTION("""COMPUTED_VALUE"""),"afsnmp")</f>
        <v>afsnmp</v>
      </c>
      <c r="D25" s="3">
        <f t="shared" si="1"/>
        <v>7</v>
      </c>
      <c r="E25" s="3">
        <f t="shared" si="2"/>
        <v>6</v>
      </c>
      <c r="F25" s="3">
        <f t="shared" si="3"/>
        <v>0</v>
      </c>
      <c r="G25" s="3">
        <f t="shared" si="4"/>
        <v>1</v>
      </c>
    </row>
    <row r="26">
      <c r="A26" s="3" t="s">
        <v>14</v>
      </c>
      <c r="B26" s="3" t="s">
        <v>1212</v>
      </c>
      <c r="C26" s="3" t="str">
        <f>IFERROR(__xludf.DUMMYFUNCTION("""COMPUTED_VALUE"""),"afstomp")</f>
        <v>afstomp</v>
      </c>
      <c r="D26" s="3">
        <f t="shared" si="1"/>
        <v>6</v>
      </c>
      <c r="E26" s="3">
        <f t="shared" si="2"/>
        <v>6</v>
      </c>
      <c r="F26" s="3">
        <f t="shared" si="3"/>
        <v>0</v>
      </c>
      <c r="G26" s="3">
        <f t="shared" si="4"/>
        <v>0</v>
      </c>
    </row>
    <row r="27">
      <c r="A27" s="3" t="s">
        <v>14</v>
      </c>
      <c r="B27" s="3" t="s">
        <v>1212</v>
      </c>
      <c r="C27" s="3" t="str">
        <f>IFERROR(__xludf.DUMMYFUNCTION("""COMPUTED_VALUE"""),"correlation")</f>
        <v>correlation</v>
      </c>
      <c r="D27" s="3">
        <f t="shared" si="1"/>
        <v>8</v>
      </c>
      <c r="E27" s="3">
        <f t="shared" si="2"/>
        <v>6</v>
      </c>
      <c r="F27" s="3">
        <f t="shared" si="3"/>
        <v>0</v>
      </c>
      <c r="G27" s="3">
        <f t="shared" si="4"/>
        <v>2</v>
      </c>
    </row>
    <row r="28">
      <c r="A28" s="3" t="s">
        <v>14</v>
      </c>
      <c r="B28" s="3" t="s">
        <v>1222</v>
      </c>
      <c r="C28" s="3" t="str">
        <f>IFERROR(__xludf.DUMMYFUNCTION("""COMPUTED_VALUE"""),"afprog")</f>
        <v>afprog</v>
      </c>
      <c r="D28" s="3">
        <f t="shared" si="1"/>
        <v>6</v>
      </c>
      <c r="E28" s="3">
        <f t="shared" si="2"/>
        <v>6</v>
      </c>
      <c r="F28" s="3">
        <f t="shared" si="3"/>
        <v>0</v>
      </c>
      <c r="G28" s="3">
        <f t="shared" si="4"/>
        <v>0</v>
      </c>
    </row>
    <row r="29">
      <c r="A29" s="3" t="s">
        <v>14</v>
      </c>
      <c r="B29" s="3" t="s">
        <v>1212</v>
      </c>
      <c r="C29" s="3" t="str">
        <f>IFERROR(__xludf.DUMMYFUNCTION("""COMPUTED_VALUE"""),"http")</f>
        <v>http</v>
      </c>
      <c r="D29" s="3">
        <f t="shared" si="1"/>
        <v>6</v>
      </c>
      <c r="E29" s="3">
        <f t="shared" si="2"/>
        <v>6</v>
      </c>
      <c r="F29" s="3">
        <f t="shared" si="3"/>
        <v>0</v>
      </c>
      <c r="G29" s="3">
        <f t="shared" si="4"/>
        <v>0</v>
      </c>
    </row>
    <row r="30">
      <c r="A30" s="3" t="s">
        <v>14</v>
      </c>
      <c r="B30" s="3" t="s">
        <v>1212</v>
      </c>
      <c r="C30" s="3" t="str">
        <f>IFERROR(__xludf.DUMMYFUNCTION("""COMPUTED_VALUE"""),"affile")</f>
        <v>affile</v>
      </c>
      <c r="D30" s="3">
        <f t="shared" si="1"/>
        <v>7</v>
      </c>
      <c r="E30" s="3">
        <f t="shared" si="2"/>
        <v>6</v>
      </c>
      <c r="F30" s="3">
        <f t="shared" si="3"/>
        <v>0</v>
      </c>
      <c r="G30" s="3">
        <f t="shared" si="4"/>
        <v>1</v>
      </c>
    </row>
    <row r="31">
      <c r="A31" s="3" t="s">
        <v>14</v>
      </c>
      <c r="B31" s="3" t="s">
        <v>1212</v>
      </c>
      <c r="C31" s="3" t="str">
        <f>IFERROR(__xludf.DUMMYFUNCTION("""COMPUTED_VALUE"""),"cef")</f>
        <v>cef</v>
      </c>
      <c r="D31" s="3">
        <f t="shared" si="1"/>
        <v>1</v>
      </c>
      <c r="E31" s="3">
        <f t="shared" si="2"/>
        <v>0</v>
      </c>
      <c r="F31" s="3">
        <f t="shared" si="3"/>
        <v>1</v>
      </c>
      <c r="G31" s="3">
        <f t="shared" si="4"/>
        <v>0</v>
      </c>
    </row>
    <row r="32">
      <c r="A32" s="3" t="s">
        <v>14</v>
      </c>
      <c r="B32" s="3" t="s">
        <v>1212</v>
      </c>
      <c r="C32" s="3"/>
    </row>
    <row r="33">
      <c r="A33" s="3" t="s">
        <v>14</v>
      </c>
      <c r="B33" s="3" t="s">
        <v>1212</v>
      </c>
    </row>
    <row r="34">
      <c r="A34" s="3" t="s">
        <v>14</v>
      </c>
      <c r="B34" s="3" t="s">
        <v>1223</v>
      </c>
    </row>
    <row r="35">
      <c r="A35" s="3" t="s">
        <v>14</v>
      </c>
      <c r="B35" s="3" t="s">
        <v>1213</v>
      </c>
    </row>
    <row r="36">
      <c r="A36" s="3" t="s">
        <v>14</v>
      </c>
      <c r="B36" s="3" t="s">
        <v>1213</v>
      </c>
    </row>
    <row r="37">
      <c r="A37" s="3" t="s">
        <v>14</v>
      </c>
      <c r="B37" s="3" t="s">
        <v>1213</v>
      </c>
    </row>
    <row r="38">
      <c r="A38" s="3" t="s">
        <v>14</v>
      </c>
      <c r="B38" s="3" t="s">
        <v>1213</v>
      </c>
    </row>
    <row r="39">
      <c r="A39" s="3" t="s">
        <v>14</v>
      </c>
      <c r="B39" s="3" t="s">
        <v>1213</v>
      </c>
    </row>
    <row r="40">
      <c r="A40" s="3" t="s">
        <v>14</v>
      </c>
      <c r="B40" s="3" t="s">
        <v>1214</v>
      </c>
    </row>
    <row r="41">
      <c r="A41" s="3" t="s">
        <v>14</v>
      </c>
      <c r="B41" s="3" t="s">
        <v>1214</v>
      </c>
    </row>
    <row r="42">
      <c r="A42" s="3" t="s">
        <v>14</v>
      </c>
      <c r="B42" s="3" t="s">
        <v>1214</v>
      </c>
    </row>
    <row r="43">
      <c r="A43" s="3" t="s">
        <v>14</v>
      </c>
      <c r="B43" s="3" t="s">
        <v>1214</v>
      </c>
    </row>
    <row r="44">
      <c r="A44" s="3" t="s">
        <v>14</v>
      </c>
      <c r="B44" s="3" t="s">
        <v>1214</v>
      </c>
    </row>
    <row r="45">
      <c r="A45" s="3" t="s">
        <v>14</v>
      </c>
      <c r="B45" s="3" t="s">
        <v>1215</v>
      </c>
    </row>
    <row r="46">
      <c r="A46" s="3" t="s">
        <v>14</v>
      </c>
      <c r="B46" s="3" t="s">
        <v>1215</v>
      </c>
    </row>
    <row r="47">
      <c r="A47" s="3" t="s">
        <v>14</v>
      </c>
      <c r="B47" s="3" t="s">
        <v>1215</v>
      </c>
    </row>
    <row r="48">
      <c r="A48" s="3" t="s">
        <v>14</v>
      </c>
      <c r="B48" s="3" t="s">
        <v>1215</v>
      </c>
    </row>
    <row r="49">
      <c r="A49" s="3" t="s">
        <v>14</v>
      </c>
      <c r="B49" s="3" t="s">
        <v>1215</v>
      </c>
    </row>
    <row r="50">
      <c r="A50" s="3" t="s">
        <v>14</v>
      </c>
      <c r="B50" s="3" t="s">
        <v>1209</v>
      </c>
    </row>
    <row r="51">
      <c r="A51" s="3" t="s">
        <v>14</v>
      </c>
      <c r="B51" s="3" t="s">
        <v>1224</v>
      </c>
    </row>
    <row r="52">
      <c r="A52" s="3" t="s">
        <v>14</v>
      </c>
      <c r="B52" s="3" t="s">
        <v>1225</v>
      </c>
    </row>
    <row r="53">
      <c r="A53" s="3" t="s">
        <v>14</v>
      </c>
      <c r="B53" s="3" t="s">
        <v>1216</v>
      </c>
    </row>
    <row r="54">
      <c r="A54" s="3" t="s">
        <v>14</v>
      </c>
      <c r="B54" s="3" t="s">
        <v>1216</v>
      </c>
    </row>
    <row r="55">
      <c r="A55" s="3" t="s">
        <v>14</v>
      </c>
      <c r="B55" s="3" t="s">
        <v>1216</v>
      </c>
    </row>
    <row r="56">
      <c r="A56" s="3" t="s">
        <v>14</v>
      </c>
      <c r="B56" s="3" t="s">
        <v>1216</v>
      </c>
    </row>
    <row r="57">
      <c r="A57" s="3" t="s">
        <v>14</v>
      </c>
      <c r="B57" s="3" t="s">
        <v>1216</v>
      </c>
    </row>
    <row r="58">
      <c r="A58" s="3" t="s">
        <v>14</v>
      </c>
      <c r="B58" s="3" t="s">
        <v>1217</v>
      </c>
    </row>
    <row r="59">
      <c r="A59" s="3" t="s">
        <v>14</v>
      </c>
      <c r="B59" s="3" t="s">
        <v>1217</v>
      </c>
    </row>
    <row r="60">
      <c r="A60" s="3" t="s">
        <v>14</v>
      </c>
      <c r="B60" s="3" t="s">
        <v>1217</v>
      </c>
    </row>
    <row r="61">
      <c r="A61" s="3" t="s">
        <v>14</v>
      </c>
      <c r="B61" s="3" t="s">
        <v>1217</v>
      </c>
    </row>
    <row r="62">
      <c r="A62" s="3" t="s">
        <v>14</v>
      </c>
      <c r="B62" s="3" t="s">
        <v>1217</v>
      </c>
    </row>
    <row r="63">
      <c r="A63" s="3" t="s">
        <v>14</v>
      </c>
      <c r="B63" s="3" t="s">
        <v>1226</v>
      </c>
    </row>
    <row r="64">
      <c r="A64" s="3" t="s">
        <v>14</v>
      </c>
      <c r="B64" s="3" t="s">
        <v>1227</v>
      </c>
    </row>
    <row r="65">
      <c r="A65" s="3" t="s">
        <v>14</v>
      </c>
      <c r="B65" s="3" t="s">
        <v>1218</v>
      </c>
    </row>
    <row r="66">
      <c r="A66" s="3" t="s">
        <v>14</v>
      </c>
      <c r="B66" s="3" t="s">
        <v>1218</v>
      </c>
    </row>
    <row r="67">
      <c r="A67" s="3" t="s">
        <v>14</v>
      </c>
      <c r="B67" s="3" t="s">
        <v>1218</v>
      </c>
    </row>
    <row r="68">
      <c r="A68" s="3" t="s">
        <v>14</v>
      </c>
      <c r="B68" s="3" t="s">
        <v>1218</v>
      </c>
    </row>
    <row r="69">
      <c r="A69" s="3" t="s">
        <v>14</v>
      </c>
      <c r="B69" s="3" t="s">
        <v>1218</v>
      </c>
    </row>
    <row r="70">
      <c r="A70" s="3" t="s">
        <v>14</v>
      </c>
      <c r="B70" s="3" t="s">
        <v>1219</v>
      </c>
    </row>
    <row r="71">
      <c r="A71" s="3" t="s">
        <v>14</v>
      </c>
      <c r="B71" s="3" t="s">
        <v>1219</v>
      </c>
    </row>
    <row r="72">
      <c r="A72" s="3" t="s">
        <v>14</v>
      </c>
      <c r="B72" s="3" t="s">
        <v>1219</v>
      </c>
    </row>
    <row r="73">
      <c r="A73" s="3" t="s">
        <v>14</v>
      </c>
      <c r="B73" s="3" t="s">
        <v>1219</v>
      </c>
    </row>
    <row r="74">
      <c r="A74" s="3" t="s">
        <v>14</v>
      </c>
      <c r="B74" s="3" t="s">
        <v>1219</v>
      </c>
    </row>
    <row r="75">
      <c r="A75" s="3" t="s">
        <v>14</v>
      </c>
      <c r="B75" s="3" t="s">
        <v>1212</v>
      </c>
    </row>
    <row r="76">
      <c r="A76" s="3" t="s">
        <v>14</v>
      </c>
      <c r="B76" s="3" t="s">
        <v>1212</v>
      </c>
    </row>
    <row r="77">
      <c r="A77" s="3" t="s">
        <v>14</v>
      </c>
      <c r="B77" s="3" t="s">
        <v>1212</v>
      </c>
    </row>
    <row r="78">
      <c r="A78" s="3" t="s">
        <v>14</v>
      </c>
      <c r="B78" s="3" t="s">
        <v>1212</v>
      </c>
    </row>
    <row r="79">
      <c r="A79" s="3" t="s">
        <v>14</v>
      </c>
      <c r="B79" s="3" t="s">
        <v>1228</v>
      </c>
    </row>
    <row r="80">
      <c r="A80" s="3" t="s">
        <v>14</v>
      </c>
      <c r="B80" s="3" t="s">
        <v>1229</v>
      </c>
    </row>
    <row r="81">
      <c r="A81" s="3" t="s">
        <v>14</v>
      </c>
      <c r="B81" s="3" t="s">
        <v>1212</v>
      </c>
    </row>
    <row r="82">
      <c r="A82" s="3" t="s">
        <v>14</v>
      </c>
      <c r="B82" s="3" t="s">
        <v>1212</v>
      </c>
    </row>
    <row r="83">
      <c r="A83" s="3" t="s">
        <v>14</v>
      </c>
      <c r="B83" s="3" t="s">
        <v>1212</v>
      </c>
    </row>
    <row r="84">
      <c r="A84" s="3" t="s">
        <v>14</v>
      </c>
      <c r="B84" s="3" t="s">
        <v>1212</v>
      </c>
    </row>
    <row r="85">
      <c r="A85" s="3" t="s">
        <v>14</v>
      </c>
      <c r="B85" s="3" t="s">
        <v>1212</v>
      </c>
    </row>
    <row r="86">
      <c r="A86" s="3" t="s">
        <v>14</v>
      </c>
      <c r="B86" s="3" t="s">
        <v>1220</v>
      </c>
    </row>
    <row r="87">
      <c r="A87" s="3" t="s">
        <v>14</v>
      </c>
      <c r="B87" s="3" t="s">
        <v>1220</v>
      </c>
    </row>
    <row r="88">
      <c r="A88" s="3" t="s">
        <v>14</v>
      </c>
      <c r="B88" s="3" t="s">
        <v>1220</v>
      </c>
    </row>
    <row r="89">
      <c r="A89" s="3" t="s">
        <v>14</v>
      </c>
      <c r="B89" s="3" t="s">
        <v>1220</v>
      </c>
    </row>
    <row r="90">
      <c r="A90" s="3" t="s">
        <v>14</v>
      </c>
      <c r="B90" s="3" t="s">
        <v>1220</v>
      </c>
    </row>
    <row r="91">
      <c r="A91" s="3" t="s">
        <v>14</v>
      </c>
      <c r="B91" s="3" t="s">
        <v>1230</v>
      </c>
    </row>
    <row r="92">
      <c r="A92" s="3" t="s">
        <v>14</v>
      </c>
      <c r="B92" s="3" t="s">
        <v>1221</v>
      </c>
    </row>
    <row r="93">
      <c r="A93" s="3" t="s">
        <v>14</v>
      </c>
      <c r="B93" s="3" t="s">
        <v>1221</v>
      </c>
    </row>
    <row r="94">
      <c r="A94" s="3" t="s">
        <v>14</v>
      </c>
      <c r="B94" s="3" t="s">
        <v>1221</v>
      </c>
    </row>
    <row r="95">
      <c r="A95" s="3" t="s">
        <v>14</v>
      </c>
      <c r="B95" s="3" t="s">
        <v>1221</v>
      </c>
    </row>
    <row r="96">
      <c r="A96" s="3" t="s">
        <v>14</v>
      </c>
      <c r="B96" s="3" t="s">
        <v>1221</v>
      </c>
    </row>
    <row r="97">
      <c r="A97" s="3" t="s">
        <v>14</v>
      </c>
      <c r="B97" s="3" t="s">
        <v>1210</v>
      </c>
    </row>
    <row r="98">
      <c r="A98" s="3" t="s">
        <v>14</v>
      </c>
      <c r="B98" s="3" t="s">
        <v>1210</v>
      </c>
    </row>
    <row r="99">
      <c r="A99" s="3" t="s">
        <v>14</v>
      </c>
      <c r="B99" s="3" t="s">
        <v>1210</v>
      </c>
    </row>
    <row r="100">
      <c r="A100" s="3" t="s">
        <v>14</v>
      </c>
      <c r="B100" s="3" t="s">
        <v>1210</v>
      </c>
    </row>
    <row r="101">
      <c r="A101" s="3" t="s">
        <v>14</v>
      </c>
      <c r="B101" s="3" t="s">
        <v>1210</v>
      </c>
    </row>
    <row r="102">
      <c r="A102" s="3" t="s">
        <v>14</v>
      </c>
      <c r="B102" s="3" t="s">
        <v>1222</v>
      </c>
    </row>
    <row r="103">
      <c r="A103" s="3" t="s">
        <v>14</v>
      </c>
      <c r="B103" s="3" t="s">
        <v>1222</v>
      </c>
    </row>
    <row r="104">
      <c r="A104" s="3" t="s">
        <v>14</v>
      </c>
      <c r="B104" s="3" t="s">
        <v>1222</v>
      </c>
    </row>
    <row r="105">
      <c r="A105" s="3" t="s">
        <v>14</v>
      </c>
      <c r="B105" s="3" t="s">
        <v>1222</v>
      </c>
    </row>
    <row r="106">
      <c r="A106" s="3" t="s">
        <v>14</v>
      </c>
      <c r="B106" s="3" t="s">
        <v>1222</v>
      </c>
    </row>
    <row r="107">
      <c r="A107" s="3" t="s">
        <v>14</v>
      </c>
      <c r="B107" s="3" t="s">
        <v>1223</v>
      </c>
    </row>
    <row r="108">
      <c r="A108" s="3" t="s">
        <v>14</v>
      </c>
      <c r="B108" s="3" t="s">
        <v>1223</v>
      </c>
    </row>
    <row r="109">
      <c r="A109" s="3" t="s">
        <v>14</v>
      </c>
      <c r="B109" s="3" t="s">
        <v>1223</v>
      </c>
    </row>
    <row r="110">
      <c r="A110" s="3" t="s">
        <v>14</v>
      </c>
      <c r="B110" s="3" t="s">
        <v>1223</v>
      </c>
    </row>
    <row r="111">
      <c r="A111" s="3" t="s">
        <v>14</v>
      </c>
      <c r="B111" s="3" t="s">
        <v>1223</v>
      </c>
    </row>
    <row r="112">
      <c r="A112" s="3" t="s">
        <v>14</v>
      </c>
      <c r="B112" s="3" t="s">
        <v>1209</v>
      </c>
    </row>
    <row r="113">
      <c r="A113" s="3" t="s">
        <v>14</v>
      </c>
      <c r="B113" s="3" t="s">
        <v>1209</v>
      </c>
    </row>
    <row r="114">
      <c r="A114" s="3" t="s">
        <v>14</v>
      </c>
      <c r="B114" s="3" t="s">
        <v>1209</v>
      </c>
    </row>
    <row r="115">
      <c r="A115" s="3" t="s">
        <v>14</v>
      </c>
      <c r="B115" s="3" t="s">
        <v>1209</v>
      </c>
    </row>
    <row r="116">
      <c r="A116" s="3" t="s">
        <v>14</v>
      </c>
      <c r="B116" s="3" t="s">
        <v>1209</v>
      </c>
    </row>
    <row r="117">
      <c r="A117" s="3" t="s">
        <v>14</v>
      </c>
      <c r="B117" s="3" t="s">
        <v>1224</v>
      </c>
    </row>
    <row r="118">
      <c r="A118" s="3" t="s">
        <v>14</v>
      </c>
      <c r="B118" s="3" t="s">
        <v>1224</v>
      </c>
    </row>
    <row r="119">
      <c r="A119" s="3" t="s">
        <v>14</v>
      </c>
      <c r="B119" s="3" t="s">
        <v>1224</v>
      </c>
    </row>
    <row r="120">
      <c r="A120" s="3" t="s">
        <v>14</v>
      </c>
      <c r="B120" s="3" t="s">
        <v>1224</v>
      </c>
    </row>
    <row r="121">
      <c r="A121" s="3" t="s">
        <v>14</v>
      </c>
      <c r="B121" s="3" t="s">
        <v>1224</v>
      </c>
    </row>
    <row r="122">
      <c r="A122" s="3" t="s">
        <v>14</v>
      </c>
      <c r="B122" s="3" t="s">
        <v>1231</v>
      </c>
    </row>
    <row r="123">
      <c r="A123" s="3" t="s">
        <v>14</v>
      </c>
      <c r="B123" s="3" t="s">
        <v>1227</v>
      </c>
    </row>
    <row r="124">
      <c r="A124" s="3" t="s">
        <v>14</v>
      </c>
      <c r="B124" s="3" t="s">
        <v>1227</v>
      </c>
    </row>
    <row r="125">
      <c r="A125" s="3" t="s">
        <v>14</v>
      </c>
      <c r="B125" s="3" t="s">
        <v>1227</v>
      </c>
    </row>
    <row r="126">
      <c r="A126" s="3" t="s">
        <v>14</v>
      </c>
      <c r="B126" s="3" t="s">
        <v>1227</v>
      </c>
    </row>
    <row r="127">
      <c r="A127" s="3" t="s">
        <v>14</v>
      </c>
      <c r="B127" s="3" t="s">
        <v>1227</v>
      </c>
    </row>
    <row r="128">
      <c r="A128" s="3" t="s">
        <v>14</v>
      </c>
      <c r="B128" s="3" t="s">
        <v>1226</v>
      </c>
    </row>
    <row r="129">
      <c r="A129" s="3" t="s">
        <v>14</v>
      </c>
      <c r="B129" s="3" t="s">
        <v>1226</v>
      </c>
    </row>
    <row r="130">
      <c r="A130" s="3" t="s">
        <v>14</v>
      </c>
      <c r="B130" s="3" t="s">
        <v>1226</v>
      </c>
    </row>
    <row r="131">
      <c r="A131" s="3" t="s">
        <v>14</v>
      </c>
      <c r="B131" s="3" t="s">
        <v>1226</v>
      </c>
    </row>
    <row r="132">
      <c r="A132" s="3" t="s">
        <v>14</v>
      </c>
      <c r="B132" s="3" t="s">
        <v>1226</v>
      </c>
    </row>
    <row r="133">
      <c r="A133" s="3" t="s">
        <v>14</v>
      </c>
      <c r="B133" s="3" t="s">
        <v>1225</v>
      </c>
    </row>
    <row r="134">
      <c r="A134" s="3" t="s">
        <v>14</v>
      </c>
      <c r="B134" s="3" t="s">
        <v>1225</v>
      </c>
    </row>
    <row r="135">
      <c r="A135" s="3" t="s">
        <v>14</v>
      </c>
      <c r="B135" s="3" t="s">
        <v>1225</v>
      </c>
    </row>
    <row r="136">
      <c r="A136" s="3" t="s">
        <v>14</v>
      </c>
      <c r="B136" s="3" t="s">
        <v>1225</v>
      </c>
    </row>
    <row r="137">
      <c r="A137" s="3" t="s">
        <v>14</v>
      </c>
      <c r="B137" s="3" t="s">
        <v>1225</v>
      </c>
    </row>
    <row r="138">
      <c r="A138" s="3" t="s">
        <v>14</v>
      </c>
      <c r="B138" s="3" t="s">
        <v>1232</v>
      </c>
    </row>
    <row r="139">
      <c r="A139" s="3" t="s">
        <v>14</v>
      </c>
      <c r="B139" s="3" t="s">
        <v>1212</v>
      </c>
    </row>
    <row r="140">
      <c r="A140" s="3" t="s">
        <v>14</v>
      </c>
      <c r="B140" s="3" t="s">
        <v>1212</v>
      </c>
    </row>
    <row r="141">
      <c r="A141" s="3" t="s">
        <v>14</v>
      </c>
      <c r="B141" s="3" t="s">
        <v>1212</v>
      </c>
    </row>
    <row r="142">
      <c r="A142" s="3" t="s">
        <v>14</v>
      </c>
      <c r="B142" s="3" t="s">
        <v>1212</v>
      </c>
    </row>
    <row r="143">
      <c r="A143" s="3" t="s">
        <v>14</v>
      </c>
      <c r="B143" s="3" t="s">
        <v>1212</v>
      </c>
    </row>
    <row r="144">
      <c r="A144" s="3" t="s">
        <v>14</v>
      </c>
      <c r="B144" s="3" t="s">
        <v>1212</v>
      </c>
    </row>
    <row r="145">
      <c r="A145" s="3" t="s">
        <v>14</v>
      </c>
      <c r="B145" s="3" t="s">
        <v>1212</v>
      </c>
    </row>
    <row r="146">
      <c r="A146" s="3" t="s">
        <v>14</v>
      </c>
      <c r="B146" s="3" t="s">
        <v>1212</v>
      </c>
    </row>
    <row r="147">
      <c r="A147" s="3" t="s">
        <v>14</v>
      </c>
      <c r="B147" s="3" t="s">
        <v>1212</v>
      </c>
    </row>
    <row r="148">
      <c r="A148" s="3" t="s">
        <v>14</v>
      </c>
      <c r="B148" s="3" t="s">
        <v>1212</v>
      </c>
    </row>
    <row r="149">
      <c r="A149" s="3" t="s">
        <v>14</v>
      </c>
      <c r="B149" s="3" t="s">
        <v>1212</v>
      </c>
    </row>
    <row r="150">
      <c r="A150" s="3" t="s">
        <v>14</v>
      </c>
      <c r="B150" s="3" t="s">
        <v>1212</v>
      </c>
    </row>
    <row r="151">
      <c r="A151" s="3" t="s">
        <v>14</v>
      </c>
      <c r="B151" s="3" t="s">
        <v>1212</v>
      </c>
    </row>
    <row r="152">
      <c r="A152" s="3" t="s">
        <v>14</v>
      </c>
      <c r="B152" s="3" t="s">
        <v>1212</v>
      </c>
    </row>
    <row r="153">
      <c r="A153" s="3" t="s">
        <v>14</v>
      </c>
      <c r="B153" s="3" t="s">
        <v>1212</v>
      </c>
    </row>
    <row r="154">
      <c r="A154" s="3" t="s">
        <v>14</v>
      </c>
      <c r="B154" s="3" t="s">
        <v>1233</v>
      </c>
    </row>
    <row r="155">
      <c r="A155" s="3" t="s">
        <v>14</v>
      </c>
      <c r="B155" s="3" t="s">
        <v>1212</v>
      </c>
    </row>
    <row r="156">
      <c r="A156" s="3" t="s">
        <v>14</v>
      </c>
      <c r="B156" s="3" t="s">
        <v>1212</v>
      </c>
    </row>
    <row r="157">
      <c r="A157" s="3" t="s">
        <v>14</v>
      </c>
      <c r="B157" s="3" t="s">
        <v>1212</v>
      </c>
    </row>
    <row r="158">
      <c r="A158" s="3" t="s">
        <v>14</v>
      </c>
      <c r="B158" s="3" t="s">
        <v>1212</v>
      </c>
    </row>
    <row r="159">
      <c r="A159" s="3" t="s">
        <v>14</v>
      </c>
      <c r="B159" s="3" t="s">
        <v>1212</v>
      </c>
    </row>
    <row r="160">
      <c r="A160" s="3" t="s">
        <v>14</v>
      </c>
      <c r="B160" s="3" t="s">
        <v>1228</v>
      </c>
    </row>
    <row r="161">
      <c r="A161" s="3" t="s">
        <v>14</v>
      </c>
      <c r="B161" s="3" t="s">
        <v>1228</v>
      </c>
    </row>
    <row r="162">
      <c r="A162" s="3" t="s">
        <v>14</v>
      </c>
      <c r="B162" s="3" t="s">
        <v>1228</v>
      </c>
    </row>
    <row r="163">
      <c r="A163" s="3" t="s">
        <v>14</v>
      </c>
      <c r="B163" s="3" t="s">
        <v>1228</v>
      </c>
    </row>
    <row r="164">
      <c r="A164" s="3" t="s">
        <v>14</v>
      </c>
      <c r="B164" s="3" t="s">
        <v>1228</v>
      </c>
    </row>
    <row r="165">
      <c r="A165" s="3" t="s">
        <v>14</v>
      </c>
      <c r="B165" s="3" t="s">
        <v>1230</v>
      </c>
    </row>
    <row r="166">
      <c r="A166" s="3" t="s">
        <v>14</v>
      </c>
      <c r="B166" s="3" t="s">
        <v>1230</v>
      </c>
    </row>
    <row r="167">
      <c r="A167" s="3" t="s">
        <v>14</v>
      </c>
      <c r="B167" s="3" t="s">
        <v>1230</v>
      </c>
    </row>
    <row r="168">
      <c r="A168" s="3" t="s">
        <v>14</v>
      </c>
      <c r="B168" s="3" t="s">
        <v>1230</v>
      </c>
    </row>
    <row r="169">
      <c r="A169" s="3" t="s">
        <v>14</v>
      </c>
      <c r="B169" s="3" t="s">
        <v>1230</v>
      </c>
    </row>
    <row r="170">
      <c r="A170" s="3" t="s">
        <v>14</v>
      </c>
      <c r="B170" s="3" t="s">
        <v>1229</v>
      </c>
    </row>
    <row r="171">
      <c r="A171" s="3" t="s">
        <v>14</v>
      </c>
      <c r="B171" s="3" t="s">
        <v>1229</v>
      </c>
    </row>
    <row r="172">
      <c r="A172" s="3" t="s">
        <v>14</v>
      </c>
      <c r="B172" s="3" t="s">
        <v>1229</v>
      </c>
    </row>
    <row r="173">
      <c r="A173" s="3" t="s">
        <v>14</v>
      </c>
      <c r="B173" s="3" t="s">
        <v>1229</v>
      </c>
    </row>
    <row r="174">
      <c r="A174" s="3" t="s">
        <v>14</v>
      </c>
      <c r="B174" s="3" t="s">
        <v>1229</v>
      </c>
    </row>
    <row r="175">
      <c r="A175" s="3" t="s">
        <v>14</v>
      </c>
      <c r="B175" s="3" t="s">
        <v>1231</v>
      </c>
    </row>
    <row r="176">
      <c r="A176" s="3" t="s">
        <v>14</v>
      </c>
      <c r="B176" s="3" t="s">
        <v>1231</v>
      </c>
    </row>
    <row r="177">
      <c r="A177" s="3" t="s">
        <v>14</v>
      </c>
      <c r="B177" s="3" t="s">
        <v>1231</v>
      </c>
    </row>
    <row r="178">
      <c r="A178" s="3" t="s">
        <v>14</v>
      </c>
      <c r="B178" s="3" t="s">
        <v>1231</v>
      </c>
    </row>
    <row r="179">
      <c r="A179" s="3" t="s">
        <v>14</v>
      </c>
      <c r="B179" s="3" t="s">
        <v>1231</v>
      </c>
    </row>
    <row r="180">
      <c r="A180" s="3" t="s">
        <v>14</v>
      </c>
      <c r="B180" s="3" t="s">
        <v>1234</v>
      </c>
    </row>
    <row r="181">
      <c r="A181" s="3" t="s">
        <v>14</v>
      </c>
      <c r="B181" s="3" t="s">
        <v>1232</v>
      </c>
    </row>
    <row r="182">
      <c r="A182" s="3" t="s">
        <v>14</v>
      </c>
      <c r="B182" s="3" t="s">
        <v>1232</v>
      </c>
    </row>
    <row r="183">
      <c r="A183" s="3" t="s">
        <v>14</v>
      </c>
      <c r="B183" s="3" t="s">
        <v>1232</v>
      </c>
    </row>
    <row r="184">
      <c r="A184" s="3" t="s">
        <v>14</v>
      </c>
      <c r="B184" s="3" t="s">
        <v>1232</v>
      </c>
    </row>
    <row r="185">
      <c r="A185" s="3" t="s">
        <v>14</v>
      </c>
      <c r="B185" s="3" t="s">
        <v>1232</v>
      </c>
    </row>
    <row r="186">
      <c r="A186" s="3" t="s">
        <v>14</v>
      </c>
      <c r="B186" s="3" t="s">
        <v>1233</v>
      </c>
    </row>
    <row r="187">
      <c r="A187" s="3" t="s">
        <v>14</v>
      </c>
      <c r="B187" s="3" t="s">
        <v>1233</v>
      </c>
    </row>
    <row r="188">
      <c r="A188" s="3" t="s">
        <v>14</v>
      </c>
      <c r="B188" s="3" t="s">
        <v>1233</v>
      </c>
    </row>
    <row r="189">
      <c r="A189" s="3" t="s">
        <v>14</v>
      </c>
      <c r="B189" s="3" t="s">
        <v>1233</v>
      </c>
    </row>
    <row r="190">
      <c r="A190" s="3" t="s">
        <v>14</v>
      </c>
      <c r="B190" s="3" t="s">
        <v>1233</v>
      </c>
    </row>
    <row r="191">
      <c r="A191" s="3" t="s">
        <v>14</v>
      </c>
      <c r="B191" s="3" t="s">
        <v>1235</v>
      </c>
    </row>
    <row r="192">
      <c r="A192" s="3" t="s">
        <v>14</v>
      </c>
      <c r="B192" s="3" t="s">
        <v>1234</v>
      </c>
    </row>
    <row r="193">
      <c r="A193" s="3" t="s">
        <v>14</v>
      </c>
      <c r="B193" s="3" t="s">
        <v>1234</v>
      </c>
    </row>
    <row r="194">
      <c r="A194" s="3" t="s">
        <v>14</v>
      </c>
      <c r="B194" s="3" t="s">
        <v>1234</v>
      </c>
    </row>
    <row r="195">
      <c r="A195" s="3" t="s">
        <v>14</v>
      </c>
      <c r="B195" s="3" t="s">
        <v>1234</v>
      </c>
    </row>
    <row r="196">
      <c r="A196" s="3" t="s">
        <v>14</v>
      </c>
      <c r="B196" s="3" t="s">
        <v>1234</v>
      </c>
    </row>
    <row r="197">
      <c r="A197" s="3" t="s">
        <v>14</v>
      </c>
      <c r="B197" s="3" t="s">
        <v>1235</v>
      </c>
    </row>
    <row r="198">
      <c r="A198" s="3" t="s">
        <v>14</v>
      </c>
      <c r="B198" s="3" t="s">
        <v>1235</v>
      </c>
    </row>
    <row r="199">
      <c r="A199" s="3" t="s">
        <v>14</v>
      </c>
      <c r="B199" s="3" t="s">
        <v>1235</v>
      </c>
    </row>
    <row r="200">
      <c r="A200" s="3" t="s">
        <v>14</v>
      </c>
      <c r="B200" s="3" t="s">
        <v>1235</v>
      </c>
    </row>
    <row r="201">
      <c r="A201" s="3" t="s">
        <v>14</v>
      </c>
      <c r="B201" s="3" t="s">
        <v>1235</v>
      </c>
    </row>
    <row r="202">
      <c r="A202" s="3" t="s">
        <v>14</v>
      </c>
      <c r="B202" s="3" t="s">
        <v>1236</v>
      </c>
    </row>
    <row r="203">
      <c r="A203" s="3" t="s">
        <v>14</v>
      </c>
      <c r="B203" s="3" t="s">
        <v>1236</v>
      </c>
    </row>
    <row r="204">
      <c r="A204" s="3" t="s">
        <v>14</v>
      </c>
      <c r="B204" s="3" t="s">
        <v>1236</v>
      </c>
    </row>
    <row r="205">
      <c r="A205" s="3" t="s">
        <v>14</v>
      </c>
      <c r="B205" s="3" t="s">
        <v>1236</v>
      </c>
    </row>
    <row r="206">
      <c r="A206" s="3" t="s">
        <v>14</v>
      </c>
      <c r="B206" s="3" t="s">
        <v>1236</v>
      </c>
    </row>
    <row r="207">
      <c r="A207" s="3" t="s">
        <v>14</v>
      </c>
      <c r="B207" s="3" t="s">
        <v>1236</v>
      </c>
    </row>
    <row r="208">
      <c r="A208" s="3" t="s">
        <v>14</v>
      </c>
      <c r="B208" s="3" t="s">
        <v>1208</v>
      </c>
    </row>
    <row r="209">
      <c r="A209" s="3" t="s">
        <v>14</v>
      </c>
      <c r="B209" s="3" t="s">
        <v>1208</v>
      </c>
    </row>
    <row r="210">
      <c r="A210" s="3" t="s">
        <v>14</v>
      </c>
      <c r="B210" s="3" t="s">
        <v>1208</v>
      </c>
    </row>
    <row r="211">
      <c r="A211" s="3" t="s">
        <v>14</v>
      </c>
      <c r="B211" s="3" t="s">
        <v>1208</v>
      </c>
    </row>
    <row r="212">
      <c r="A212" s="3" t="s">
        <v>14</v>
      </c>
      <c r="B212" s="3" t="s">
        <v>1208</v>
      </c>
    </row>
    <row r="213">
      <c r="A213" s="3" t="s">
        <v>14</v>
      </c>
      <c r="B213" s="3" t="s">
        <v>1208</v>
      </c>
    </row>
    <row r="214">
      <c r="A214" s="3" t="s">
        <v>777</v>
      </c>
      <c r="B214" s="3" t="s">
        <v>1237</v>
      </c>
    </row>
    <row r="215">
      <c r="A215" s="3" t="s">
        <v>777</v>
      </c>
      <c r="B215" s="3" t="s">
        <v>1209</v>
      </c>
    </row>
    <row r="216">
      <c r="A216" s="3" t="s">
        <v>777</v>
      </c>
      <c r="B216" s="3" t="s">
        <v>1212</v>
      </c>
    </row>
    <row r="217">
      <c r="A217" s="3" t="s">
        <v>777</v>
      </c>
      <c r="B217" s="3" t="s">
        <v>1212</v>
      </c>
    </row>
    <row r="218">
      <c r="A218" s="3" t="s">
        <v>777</v>
      </c>
      <c r="B218" s="3" t="s">
        <v>1210</v>
      </c>
    </row>
    <row r="219">
      <c r="A219" s="3" t="s">
        <v>777</v>
      </c>
      <c r="B219" s="3" t="s">
        <v>1221</v>
      </c>
    </row>
    <row r="220">
      <c r="A220" s="3" t="s">
        <v>777</v>
      </c>
      <c r="B220" s="3" t="s">
        <v>1208</v>
      </c>
    </row>
    <row r="221">
      <c r="A221" s="3" t="s">
        <v>777</v>
      </c>
      <c r="B221" s="3" t="s">
        <v>1216</v>
      </c>
    </row>
    <row r="222">
      <c r="A222" s="3" t="s">
        <v>777</v>
      </c>
      <c r="B222" s="3" t="s">
        <v>1229</v>
      </c>
    </row>
    <row r="223">
      <c r="A223" s="3" t="s">
        <v>777</v>
      </c>
      <c r="B223" s="3" t="s">
        <v>1227</v>
      </c>
    </row>
    <row r="224">
      <c r="A224" s="3" t="s">
        <v>1036</v>
      </c>
      <c r="B224" s="3" t="s">
        <v>1236</v>
      </c>
    </row>
    <row r="225">
      <c r="A225" s="3" t="s">
        <v>1036</v>
      </c>
      <c r="B225" s="3" t="s">
        <v>1231</v>
      </c>
    </row>
    <row r="226">
      <c r="A226" s="3" t="s">
        <v>1036</v>
      </c>
      <c r="B226" s="3" t="s">
        <v>1233</v>
      </c>
    </row>
    <row r="227">
      <c r="A227" s="3" t="s">
        <v>1036</v>
      </c>
      <c r="B227" s="3" t="s">
        <v>1227</v>
      </c>
    </row>
    <row r="228">
      <c r="A228" s="3" t="s">
        <v>1036</v>
      </c>
      <c r="B228" s="3" t="s">
        <v>1233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" t="s">
        <v>1182</v>
      </c>
      <c r="B1" s="6" t="s">
        <v>1184</v>
      </c>
      <c r="C1" s="6" t="s">
        <v>14</v>
      </c>
      <c r="D1" s="7" t="s">
        <v>777</v>
      </c>
      <c r="E1" s="6" t="s">
        <v>1036</v>
      </c>
    </row>
    <row r="2">
      <c r="A2" s="3" t="s">
        <v>1193</v>
      </c>
      <c r="B2" s="3">
        <v>90.0</v>
      </c>
      <c r="C2" s="3">
        <v>1.0</v>
      </c>
      <c r="D2" s="3">
        <v>0.0</v>
      </c>
      <c r="E2" s="3">
        <v>89.0</v>
      </c>
    </row>
    <row r="3">
      <c r="A3" s="3" t="s">
        <v>1188</v>
      </c>
      <c r="B3" s="3">
        <v>15.0</v>
      </c>
      <c r="C3" s="3">
        <v>8.0</v>
      </c>
      <c r="D3" s="3">
        <v>7.0</v>
      </c>
      <c r="E3" s="3">
        <v>0.0</v>
      </c>
    </row>
    <row r="4">
      <c r="A4" s="3" t="s">
        <v>1196</v>
      </c>
      <c r="B4" s="3">
        <v>7.0</v>
      </c>
      <c r="C4" s="3">
        <v>6.0</v>
      </c>
      <c r="D4" s="3">
        <v>1.0</v>
      </c>
      <c r="E4" s="3">
        <v>0.0</v>
      </c>
    </row>
    <row r="5">
      <c r="A5" s="3" t="s">
        <v>1194</v>
      </c>
      <c r="B5" s="3">
        <v>6.0</v>
      </c>
      <c r="C5" s="3">
        <v>6.0</v>
      </c>
      <c r="D5" s="3">
        <v>0.0</v>
      </c>
      <c r="E5" s="3">
        <v>0.0</v>
      </c>
    </row>
    <row r="6">
      <c r="A6" s="3" t="s">
        <v>1195</v>
      </c>
      <c r="B6" s="3">
        <v>6.0</v>
      </c>
      <c r="C6" s="3">
        <v>6.0</v>
      </c>
      <c r="D6" s="3">
        <v>0.0</v>
      </c>
      <c r="E6" s="3">
        <v>0.0</v>
      </c>
    </row>
    <row r="7">
      <c r="A7" s="3" t="s">
        <v>1197</v>
      </c>
      <c r="B7" s="3">
        <v>6.0</v>
      </c>
      <c r="C7" s="3">
        <v>6.0</v>
      </c>
      <c r="D7" s="3">
        <v>0.0</v>
      </c>
      <c r="E7" s="3">
        <v>0.0</v>
      </c>
    </row>
    <row r="8">
      <c r="A8" s="3" t="s">
        <v>1198</v>
      </c>
      <c r="B8" s="3">
        <v>6.0</v>
      </c>
      <c r="C8" s="3">
        <v>6.0</v>
      </c>
      <c r="D8" s="3">
        <v>0.0</v>
      </c>
      <c r="E8" s="3">
        <v>0.0</v>
      </c>
    </row>
    <row r="9">
      <c r="A9" s="3" t="s">
        <v>1199</v>
      </c>
      <c r="B9" s="3">
        <v>6.0</v>
      </c>
      <c r="C9" s="3">
        <v>6.0</v>
      </c>
      <c r="D9" s="3">
        <v>0.0</v>
      </c>
      <c r="E9" s="3">
        <v>0.0</v>
      </c>
    </row>
    <row r="10">
      <c r="A10" s="3" t="s">
        <v>1205</v>
      </c>
      <c r="B10" s="3">
        <v>6.0</v>
      </c>
      <c r="C10" s="3">
        <v>0.0</v>
      </c>
      <c r="D10" s="3">
        <v>6.0</v>
      </c>
      <c r="E10" s="3">
        <v>0.0</v>
      </c>
    </row>
    <row r="11">
      <c r="A11" s="3" t="s">
        <v>1202</v>
      </c>
      <c r="B11" s="3">
        <v>5.0</v>
      </c>
      <c r="C11" s="3">
        <v>0.0</v>
      </c>
      <c r="D11" s="3">
        <v>4.0</v>
      </c>
      <c r="E11" s="3">
        <v>1.0</v>
      </c>
    </row>
    <row r="12">
      <c r="A12" s="3" t="s">
        <v>1203</v>
      </c>
      <c r="B12" s="3">
        <v>5.0</v>
      </c>
      <c r="C12" s="3">
        <v>0.0</v>
      </c>
      <c r="D12" s="3">
        <v>5.0</v>
      </c>
      <c r="E12" s="3">
        <v>0.0</v>
      </c>
    </row>
    <row r="13">
      <c r="A13" s="3" t="s">
        <v>1186</v>
      </c>
      <c r="B13" s="3">
        <v>2.0</v>
      </c>
      <c r="C13" s="3">
        <v>1.0</v>
      </c>
      <c r="D13" s="3">
        <v>1.0</v>
      </c>
      <c r="E13" s="3">
        <v>0.0</v>
      </c>
    </row>
    <row r="14">
      <c r="A14" s="3" t="s">
        <v>1191</v>
      </c>
      <c r="B14" s="3">
        <v>2.0</v>
      </c>
      <c r="C14" s="3">
        <v>1.0</v>
      </c>
      <c r="D14" s="3">
        <v>1.0</v>
      </c>
      <c r="E14" s="3">
        <v>0.0</v>
      </c>
    </row>
    <row r="15">
      <c r="A15" s="3" t="s">
        <v>1185</v>
      </c>
      <c r="B15" s="3">
        <v>1.0</v>
      </c>
      <c r="C15" s="3">
        <v>1.0</v>
      </c>
      <c r="D15" s="3">
        <v>0.0</v>
      </c>
      <c r="E15" s="3">
        <v>0.0</v>
      </c>
    </row>
    <row r="16">
      <c r="A16" s="3" t="s">
        <v>1187</v>
      </c>
      <c r="B16" s="3">
        <v>1.0</v>
      </c>
      <c r="C16" s="3">
        <v>1.0</v>
      </c>
      <c r="D16" s="3">
        <v>0.0</v>
      </c>
      <c r="E16" s="3">
        <v>0.0</v>
      </c>
    </row>
    <row r="17">
      <c r="A17" s="3" t="s">
        <v>1189</v>
      </c>
      <c r="B17" s="3">
        <v>1.0</v>
      </c>
      <c r="C17" s="3">
        <v>1.0</v>
      </c>
      <c r="D17" s="3">
        <v>0.0</v>
      </c>
      <c r="E17" s="3">
        <v>0.0</v>
      </c>
    </row>
    <row r="18">
      <c r="A18" s="3" t="s">
        <v>1190</v>
      </c>
      <c r="B18" s="3">
        <v>1.0</v>
      </c>
      <c r="C18" s="3">
        <v>1.0</v>
      </c>
      <c r="D18" s="3">
        <v>0.0</v>
      </c>
      <c r="E18" s="3">
        <v>0.0</v>
      </c>
    </row>
    <row r="19">
      <c r="A19" s="3" t="s">
        <v>1192</v>
      </c>
      <c r="B19" s="3">
        <v>1.0</v>
      </c>
      <c r="C19" s="3">
        <v>1.0</v>
      </c>
      <c r="D19" s="3">
        <v>0.0</v>
      </c>
      <c r="E19" s="3">
        <v>0.0</v>
      </c>
    </row>
    <row r="20">
      <c r="A20" s="3" t="s">
        <v>1200</v>
      </c>
      <c r="B20" s="3">
        <v>1.0</v>
      </c>
      <c r="C20" s="3">
        <v>0.0</v>
      </c>
      <c r="D20" s="3">
        <v>1.0</v>
      </c>
      <c r="E20" s="3">
        <v>0.0</v>
      </c>
    </row>
    <row r="21">
      <c r="A21" s="3" t="s">
        <v>1201</v>
      </c>
      <c r="B21" s="3">
        <v>1.0</v>
      </c>
      <c r="C21" s="3">
        <v>0.0</v>
      </c>
      <c r="D21" s="3">
        <v>1.0</v>
      </c>
      <c r="E21" s="3">
        <v>0.0</v>
      </c>
    </row>
    <row r="22">
      <c r="A22" s="3" t="s">
        <v>1204</v>
      </c>
      <c r="B22" s="3">
        <v>1.0</v>
      </c>
      <c r="C22" s="3">
        <v>0.0</v>
      </c>
      <c r="D22" s="3">
        <v>1.0</v>
      </c>
      <c r="E22" s="3">
        <v>0.0</v>
      </c>
    </row>
    <row r="23">
      <c r="A23" s="3" t="s">
        <v>1206</v>
      </c>
      <c r="B23" s="3">
        <v>1.0</v>
      </c>
      <c r="C23" s="3">
        <v>0.0</v>
      </c>
      <c r="D23" s="3">
        <v>1.0</v>
      </c>
      <c r="E23" s="3">
        <v>0.0</v>
      </c>
    </row>
    <row r="24">
      <c r="A24" s="3" t="s">
        <v>1207</v>
      </c>
      <c r="B24" s="3">
        <v>1.0</v>
      </c>
      <c r="C24" s="3">
        <v>0.0</v>
      </c>
      <c r="D24" s="3">
        <v>1.0</v>
      </c>
      <c r="E24" s="3">
        <v>0.0</v>
      </c>
    </row>
  </sheetData>
  <autoFilter ref="$A$1:$E$1000">
    <sortState ref="A1:E1000">
      <sortCondition descending="1" ref="B1:B1000"/>
    </sortState>
  </autoFil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2024-11-07T12:06:19Z</dcterms:created>
  <dc:creator>openpyxl</dc:creator>
</cp:coreProperties>
</file>