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Desktop\C\Hackathon\Modules\"/>
    </mc:Choice>
  </mc:AlternateContent>
  <xr:revisionPtr revIDLastSave="0" documentId="8_{F8C3AE9C-2D7B-47A0-910A-F729CEBFFD0C}" xr6:coauthVersionLast="47" xr6:coauthVersionMax="47" xr10:uidLastSave="{00000000-0000-0000-0000-000000000000}"/>
  <bookViews>
    <workbookView xWindow="-108" yWindow="-108" windowWidth="30936" windowHeight="16896" xr2:uid="{AD6D8868-8C31-4A76-A011-F95E601F414F}"/>
  </bookViews>
  <sheets>
    <sheet name="Modules" sheetId="2" r:id="rId1"/>
    <sheet name="Sheet1" sheetId="1" r:id="rId2"/>
  </sheets>
  <definedNames>
    <definedName name="ExternalData_1" localSheetId="0" hidden="1">Modules!$A$1:$G$61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2" l="1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14" i="2"/>
  <c r="I6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19D0ED-F621-4AD7-A084-D0706CE19EF0}" keepAlive="1" name="Query - Modules" description="Connection to the 'Modules' query in the workbook." type="5" refreshedVersion="8" background="1" saveData="1">
    <dbPr connection="Provider=Microsoft.Mashup.OleDb.1;Data Source=$Workbook$;Location=Modules;Extended Properties=&quot;&quot;" command="SELECT * FROM [Modules]"/>
  </connection>
</connections>
</file>

<file path=xl/sharedStrings.xml><?xml version="1.0" encoding="utf-8"?>
<sst xmlns="http://schemas.openxmlformats.org/spreadsheetml/2006/main" count="681" uniqueCount="111">
  <si>
    <t>Column1</t>
  </si>
  <si>
    <t>Column2</t>
  </si>
  <si>
    <t>Column3</t>
  </si>
  <si>
    <t>Column4</t>
  </si>
  <si>
    <t>Column5</t>
  </si>
  <si>
    <t>Column6</t>
  </si>
  <si>
    <t>Column7</t>
  </si>
  <si>
    <t>Source:</t>
  </si>
  <si>
    <t>H:\Desktop\Desktop\C\Hackathon\Modules\Modules.kicad_sch</t>
  </si>
  <si>
    <t/>
  </si>
  <si>
    <t>Date:</t>
  </si>
  <si>
    <t>01/10/2022 22:39:29</t>
  </si>
  <si>
    <t>Tool:</t>
  </si>
  <si>
    <t>Eeschema (6.0.5)</t>
  </si>
  <si>
    <t>Generator:</t>
  </si>
  <si>
    <t>C:\Program Files\KiCad\6.0\bin\scripting\plugins/bom_csv_grouped_by_value_with_fp.py</t>
  </si>
  <si>
    <t>Component Count:</t>
  </si>
  <si>
    <t>41</t>
  </si>
  <si>
    <t>Ref</t>
  </si>
  <si>
    <t>Qnty</t>
  </si>
  <si>
    <t>Value</t>
  </si>
  <si>
    <t>Cmp name</t>
  </si>
  <si>
    <t>Footprint</t>
  </si>
  <si>
    <t>Description</t>
  </si>
  <si>
    <t xml:space="preserve">ANT1, </t>
  </si>
  <si>
    <t>1</t>
  </si>
  <si>
    <t>SWRA117D</t>
  </si>
  <si>
    <t>RF_Antenna:Texas_SWRA117D_2.4GHz_Right</t>
  </si>
  <si>
    <t xml:space="preserve">BT1, </t>
  </si>
  <si>
    <t>Battery</t>
  </si>
  <si>
    <t>Battery:BatteryHolder_TruPower_BH-331P_3xAA</t>
  </si>
  <si>
    <t>Multiple-cell battery</t>
  </si>
  <si>
    <t xml:space="preserve">C1, C15, </t>
  </si>
  <si>
    <t>2</t>
  </si>
  <si>
    <t>1u</t>
  </si>
  <si>
    <t>C</t>
  </si>
  <si>
    <t>Capacitor_SMD:C_0402_1005Metric</t>
  </si>
  <si>
    <t>Unpolarized capacitor</t>
  </si>
  <si>
    <t xml:space="preserve">C2, C3, </t>
  </si>
  <si>
    <t>4.7u</t>
  </si>
  <si>
    <t xml:space="preserve">C4, C5, C6, </t>
  </si>
  <si>
    <t>3</t>
  </si>
  <si>
    <t>10u</t>
  </si>
  <si>
    <t xml:space="preserve">C7, </t>
  </si>
  <si>
    <t>.1u</t>
  </si>
  <si>
    <t xml:space="preserve">C8, C9, </t>
  </si>
  <si>
    <t>Capacitor_SMD:C_0603_1608Metric</t>
  </si>
  <si>
    <t xml:space="preserve">C10, C11, </t>
  </si>
  <si>
    <t>100n</t>
  </si>
  <si>
    <t xml:space="preserve">C12, C13, C14, </t>
  </si>
  <si>
    <t>22p</t>
  </si>
  <si>
    <t xml:space="preserve">C16, C17, C18, C19, </t>
  </si>
  <si>
    <t>4</t>
  </si>
  <si>
    <t>12p</t>
  </si>
  <si>
    <t xml:space="preserve">C20, </t>
  </si>
  <si>
    <t>0.1u</t>
  </si>
  <si>
    <t xml:space="preserve">IC1, </t>
  </si>
  <si>
    <t>TMP126NDCKR</t>
  </si>
  <si>
    <t>Connector_PinHeader_1.00mm:PinHeader_2x03_P1.00mm_Horizontal</t>
  </si>
  <si>
    <t>Board Mount Temperature Sensors +/-0.25 C SPI temperature sensor with 175 C operation, CRC and slew-rate alert</t>
  </si>
  <si>
    <t xml:space="preserve">L1, L2, </t>
  </si>
  <si>
    <t>L</t>
  </si>
  <si>
    <t>Inductor_SMD:L_6.3x6.3_H3</t>
  </si>
  <si>
    <t>Inductor</t>
  </si>
  <si>
    <t xml:space="preserve">R1, R8, </t>
  </si>
  <si>
    <t>10k</t>
  </si>
  <si>
    <t>R</t>
  </si>
  <si>
    <t>Resistor_SMD:R_1210_3225Metric</t>
  </si>
  <si>
    <t>Resistor</t>
  </si>
  <si>
    <t xml:space="preserve">R2, R4, R6, </t>
  </si>
  <si>
    <t>330k</t>
  </si>
  <si>
    <t xml:space="preserve">R3, R5, R7, </t>
  </si>
  <si>
    <t>LDR03</t>
  </si>
  <si>
    <t>OptoDevice:R_LDR_10x8.5mm_P7.6mm_Vertical</t>
  </si>
  <si>
    <t>light dependent resistor</t>
  </si>
  <si>
    <t xml:space="preserve">T1, </t>
  </si>
  <si>
    <t>2450FB15L0001E</t>
  </si>
  <si>
    <t>SamacSys_Parts:2450FB15L0001E</t>
  </si>
  <si>
    <t>RF Transformer 1:1 6 Terminal SMD</t>
  </si>
  <si>
    <t xml:space="preserve">U1, </t>
  </si>
  <si>
    <t>TPS62202DBV</t>
  </si>
  <si>
    <t>Package_TO_SOT_SMD:SOT-23-5</t>
  </si>
  <si>
    <t>300mA High-Efficiency Step-Down DC-DC Converter, fixed 1.8V output voltage, 2.5-6V input voltage, SOT-23-5</t>
  </si>
  <si>
    <t xml:space="preserve">U2, </t>
  </si>
  <si>
    <t>ESP32-WROOM-32D</t>
  </si>
  <si>
    <t>RF_Module:ESP32-WROOM-32</t>
  </si>
  <si>
    <t>RF Module, ESP32-D0WD SoC, Wi-Fi 802.11b/g/n, Bluetooth, BLE, 32-bit, 2.7-3.6V, onboard antenna, SMD</t>
  </si>
  <si>
    <t xml:space="preserve">U3, </t>
  </si>
  <si>
    <t>TPS62203DBV</t>
  </si>
  <si>
    <t>300mA High-Efficiency Step-Down DC-DC Converter, fixed 3.3V output voltage, 2.5-6V input voltage, SOT-23-5</t>
  </si>
  <si>
    <t xml:space="preserve">U4, </t>
  </si>
  <si>
    <t>AT86RF233-ZU</t>
  </si>
  <si>
    <t>Package_QFP:LQFP-32_5x5mm_P0.5mm</t>
  </si>
  <si>
    <t xml:space="preserve">U5, </t>
  </si>
  <si>
    <t>MCP3204</t>
  </si>
  <si>
    <t>Package_DIP:DIP-14_W7.62mm_Socket_LongPads</t>
  </si>
  <si>
    <t>A/D Converter, 12-Bit, 4-Channel, SPI Interface, 2.7V-5.5V</t>
  </si>
  <si>
    <t xml:space="preserve">Y1, </t>
  </si>
  <si>
    <t>16M</t>
  </si>
  <si>
    <t>Crystal</t>
  </si>
  <si>
    <t>Crystal:Crystal_SMD_0603-2Pin_6.0x3.5mm</t>
  </si>
  <si>
    <t>Two pin crystal</t>
  </si>
  <si>
    <t xml:space="preserve">Y2, </t>
  </si>
  <si>
    <t>40M</t>
  </si>
  <si>
    <t>unit price</t>
  </si>
  <si>
    <t>Column8</t>
  </si>
  <si>
    <t>1000x unit price</t>
  </si>
  <si>
    <t>total price</t>
  </si>
  <si>
    <t>Column9</t>
  </si>
  <si>
    <t>PCB manufactoring</t>
  </si>
  <si>
    <t>price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</si>
</sst>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40A320-0DDD-4A49-BAF3-065B5F79CB9E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457CE-4F15-4E5A-87DA-3775A8579AB2}" name="Modules" displayName="Modules" ref="A1:I62" tableType="queryTable" totalsRowCount="1">
  <autoFilter ref="A1:I61" xr:uid="{92A457CE-4F15-4E5A-87DA-3775A8579AB2}"/>
  <tableColumns count="9">
    <tableColumn id="1" xr3:uid="{052295F0-666B-452C-B927-802F5C91F94C}" uniqueName="1" name="Column1" queryTableFieldId="1" dataDxfId="8"/>
    <tableColumn id="2" xr3:uid="{C245700B-6CC5-4BD5-B5BE-4B76C9173663}" uniqueName="2" name="Column2" queryTableFieldId="2" dataDxfId="16" totalsRowDxfId="7"/>
    <tableColumn id="3" xr3:uid="{CC444E3A-F4A0-463E-92A0-2258853ACD9F}" uniqueName="3" name="Column3" queryTableFieldId="3" dataDxfId="15" totalsRowDxfId="6"/>
    <tableColumn id="4" xr3:uid="{C2D58BA5-6E9A-4799-897F-A3523991188F}" uniqueName="4" name="Column4" queryTableFieldId="4" dataDxfId="14" totalsRowDxfId="5"/>
    <tableColumn id="5" xr3:uid="{75581467-11BA-4701-9AB8-E479E2EA7910}" uniqueName="5" name="Column5" queryTableFieldId="5" dataDxfId="13" totalsRowDxfId="4"/>
    <tableColumn id="6" xr3:uid="{B8DAF5A3-DDA1-4399-A07E-DF15A71F9C9C}" uniqueName="6" name="Column6" queryTableFieldId="6" dataDxfId="12" totalsRowDxfId="3"/>
    <tableColumn id="7" xr3:uid="{6993FFF7-1351-457A-85B6-24628ACF4DEC}" uniqueName="7" name="Column7" queryTableFieldId="7" dataDxfId="11" totalsRowDxfId="2"/>
    <tableColumn id="8" xr3:uid="{390E3B34-AFDC-4C73-A42F-664E313D40F1}" uniqueName="8" name="Column8" queryTableFieldId="8" dataDxfId="10" totalsRowDxfId="1"/>
    <tableColumn id="9" xr3:uid="{2AF45BF2-2DF4-4B19-BF9F-2EE872FB9C32}" uniqueName="9" name="Column9" totalsRowFunction="custom" queryTableFieldId="9" dataDxfId="9" totalsRowDxfId="0">
      <totalsRowFormula>SUM(I14:I61)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C2E6-6FE7-4881-9D4A-414E5BF827BE}">
  <dimension ref="A1:I63"/>
  <sheetViews>
    <sheetView tabSelected="1" topLeftCell="A28" workbookViewId="0">
      <selection activeCell="I62" sqref="I62"/>
    </sheetView>
  </sheetViews>
  <sheetFormatPr defaultRowHeight="14.4" x14ac:dyDescent="0.3"/>
  <cols>
    <col min="1" max="1" width="17.21875" bestFit="1" customWidth="1"/>
    <col min="2" max="2" width="13.109375" customWidth="1"/>
    <col min="3" max="3" width="17.88671875" bestFit="1" customWidth="1"/>
    <col min="4" max="4" width="17.21875" customWidth="1"/>
    <col min="5" max="5" width="59.77734375" bestFit="1" customWidth="1"/>
    <col min="6" max="6" width="19.6640625" customWidth="1"/>
    <col min="7" max="7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105</v>
      </c>
      <c r="I1" t="s">
        <v>108</v>
      </c>
    </row>
    <row r="2" spans="1:9" x14ac:dyDescent="0.3">
      <c r="A2" s="1" t="s">
        <v>7</v>
      </c>
      <c r="B2" s="1" t="s">
        <v>8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/>
      <c r="I2" s="1"/>
    </row>
    <row r="3" spans="1:9" x14ac:dyDescent="0.3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/>
      <c r="I3" s="1"/>
    </row>
    <row r="4" spans="1:9" x14ac:dyDescent="0.3">
      <c r="A4" s="1" t="s">
        <v>10</v>
      </c>
      <c r="B4" s="1" t="s">
        <v>11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/>
      <c r="I4" s="1"/>
    </row>
    <row r="5" spans="1:9" x14ac:dyDescent="0.3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/>
      <c r="I5" s="1"/>
    </row>
    <row r="6" spans="1:9" x14ac:dyDescent="0.3">
      <c r="A6" s="1" t="s">
        <v>12</v>
      </c>
      <c r="B6" s="1" t="s">
        <v>13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/>
      <c r="I6" s="1"/>
    </row>
    <row r="7" spans="1:9" x14ac:dyDescent="0.3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/>
      <c r="I7" s="1"/>
    </row>
    <row r="8" spans="1:9" x14ac:dyDescent="0.3">
      <c r="A8" s="1" t="s">
        <v>14</v>
      </c>
      <c r="B8" s="1" t="s">
        <v>15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/>
      <c r="I8" s="1"/>
    </row>
    <row r="9" spans="1:9" x14ac:dyDescent="0.3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/>
      <c r="I9" s="1"/>
    </row>
    <row r="10" spans="1:9" x14ac:dyDescent="0.3">
      <c r="A10" s="1" t="s">
        <v>16</v>
      </c>
      <c r="B10" s="1" t="s">
        <v>17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/>
      <c r="I10" s="1"/>
    </row>
    <row r="11" spans="1:9" x14ac:dyDescent="0.3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/>
      <c r="I11" s="1"/>
    </row>
    <row r="12" spans="1:9" x14ac:dyDescent="0.3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104</v>
      </c>
      <c r="H12" s="1" t="s">
        <v>106</v>
      </c>
      <c r="I12" s="1" t="s">
        <v>107</v>
      </c>
    </row>
    <row r="13" spans="1:9" x14ac:dyDescent="0.3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/>
      <c r="I13" s="1"/>
    </row>
    <row r="14" spans="1:9" x14ac:dyDescent="0.3">
      <c r="A14" s="1" t="s">
        <v>24</v>
      </c>
      <c r="B14" s="1" t="s">
        <v>25</v>
      </c>
      <c r="C14" s="1" t="s">
        <v>26</v>
      </c>
      <c r="D14" s="1" t="s">
        <v>26</v>
      </c>
      <c r="E14" s="1" t="s">
        <v>27</v>
      </c>
      <c r="F14" s="1" t="s">
        <v>9</v>
      </c>
      <c r="G14" s="1">
        <v>0</v>
      </c>
      <c r="H14" s="1">
        <v>0</v>
      </c>
      <c r="I14" s="1">
        <f>Modules[[#This Row],[Column8]]*Modules[[#This Row],[Column2]]*1000</f>
        <v>0</v>
      </c>
    </row>
    <row r="15" spans="1:9" x14ac:dyDescent="0.3">
      <c r="A15" s="1" t="s">
        <v>9</v>
      </c>
      <c r="B15" s="1" t="s">
        <v>9</v>
      </c>
      <c r="C15" s="1" t="s">
        <v>9</v>
      </c>
      <c r="D15" s="1" t="s">
        <v>9</v>
      </c>
      <c r="E15" s="1" t="s">
        <v>9</v>
      </c>
      <c r="F15" s="1" t="s">
        <v>9</v>
      </c>
      <c r="G15" s="1" t="s">
        <v>9</v>
      </c>
      <c r="H15" s="1"/>
      <c r="I15" s="1"/>
    </row>
    <row r="16" spans="1:9" x14ac:dyDescent="0.3">
      <c r="A16" s="1" t="s">
        <v>28</v>
      </c>
      <c r="B16" s="1" t="s">
        <v>25</v>
      </c>
      <c r="C16" s="1" t="s">
        <v>29</v>
      </c>
      <c r="D16" s="1" t="s">
        <v>29</v>
      </c>
      <c r="E16" s="1" t="s">
        <v>30</v>
      </c>
      <c r="F16" s="1" t="s">
        <v>31</v>
      </c>
      <c r="G16" s="1">
        <v>1.49</v>
      </c>
      <c r="H16" s="1">
        <v>1.19</v>
      </c>
      <c r="I16" s="1">
        <f>Modules[[#This Row],[Column8]]*Modules[[#This Row],[Column2]]*1000</f>
        <v>1190</v>
      </c>
    </row>
    <row r="17" spans="1:9" x14ac:dyDescent="0.3">
      <c r="A17" s="1" t="s">
        <v>9</v>
      </c>
      <c r="B17" s="1" t="s">
        <v>9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/>
      <c r="I17" s="1"/>
    </row>
    <row r="18" spans="1:9" x14ac:dyDescent="0.3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37</v>
      </c>
      <c r="G18" s="1">
        <v>0.1</v>
      </c>
      <c r="H18" s="1">
        <v>1.9E-2</v>
      </c>
      <c r="I18" s="1">
        <f>Modules[[#This Row],[Column8]]*Modules[[#This Row],[Column2]]*1000</f>
        <v>38</v>
      </c>
    </row>
    <row r="19" spans="1:9" x14ac:dyDescent="0.3">
      <c r="A19" s="1" t="s">
        <v>9</v>
      </c>
      <c r="B19" s="1" t="s">
        <v>9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/>
      <c r="I19" s="1"/>
    </row>
    <row r="20" spans="1:9" x14ac:dyDescent="0.3">
      <c r="A20" s="1" t="s">
        <v>38</v>
      </c>
      <c r="B20" s="1" t="s">
        <v>33</v>
      </c>
      <c r="C20" s="1" t="s">
        <v>39</v>
      </c>
      <c r="D20" s="1" t="s">
        <v>35</v>
      </c>
      <c r="E20" s="1" t="s">
        <v>36</v>
      </c>
      <c r="F20" s="1" t="s">
        <v>37</v>
      </c>
      <c r="G20" s="1">
        <v>0.1</v>
      </c>
      <c r="H20" s="1">
        <v>1.9E-2</v>
      </c>
      <c r="I20" s="1">
        <f>Modules[[#This Row],[Column8]]*Modules[[#This Row],[Column2]]*1000</f>
        <v>38</v>
      </c>
    </row>
    <row r="21" spans="1:9" x14ac:dyDescent="0.3">
      <c r="A21" s="1" t="s">
        <v>9</v>
      </c>
      <c r="B21" s="1" t="s">
        <v>9</v>
      </c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/>
      <c r="I21" s="1"/>
    </row>
    <row r="22" spans="1:9" x14ac:dyDescent="0.3">
      <c r="A22" s="1" t="s">
        <v>40</v>
      </c>
      <c r="B22" s="1" t="s">
        <v>41</v>
      </c>
      <c r="C22" s="1" t="s">
        <v>42</v>
      </c>
      <c r="D22" s="1" t="s">
        <v>35</v>
      </c>
      <c r="E22" s="1" t="s">
        <v>36</v>
      </c>
      <c r="F22" s="1" t="s">
        <v>37</v>
      </c>
      <c r="G22" s="1">
        <v>0.1</v>
      </c>
      <c r="H22" s="1">
        <v>1.9E-2</v>
      </c>
      <c r="I22" s="1">
        <f>Modules[[#This Row],[Column8]]*Modules[[#This Row],[Column2]]*1000</f>
        <v>56.999999999999993</v>
      </c>
    </row>
    <row r="23" spans="1:9" x14ac:dyDescent="0.3">
      <c r="A23" s="1" t="s">
        <v>9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/>
      <c r="I23" s="1"/>
    </row>
    <row r="24" spans="1:9" x14ac:dyDescent="0.3">
      <c r="A24" s="1" t="s">
        <v>43</v>
      </c>
      <c r="B24" s="1" t="s">
        <v>25</v>
      </c>
      <c r="C24" s="1" t="s">
        <v>44</v>
      </c>
      <c r="D24" s="1" t="s">
        <v>35</v>
      </c>
      <c r="E24" s="1" t="s">
        <v>36</v>
      </c>
      <c r="F24" s="1" t="s">
        <v>37</v>
      </c>
      <c r="G24" s="1">
        <v>0.1</v>
      </c>
      <c r="H24" s="1">
        <v>1.9E-2</v>
      </c>
      <c r="I24" s="1">
        <f>Modules[[#This Row],[Column8]]*Modules[[#This Row],[Column2]]*1000</f>
        <v>19</v>
      </c>
    </row>
    <row r="25" spans="1:9" x14ac:dyDescent="0.3">
      <c r="A25" s="1" t="s">
        <v>9</v>
      </c>
      <c r="B25" s="1" t="s">
        <v>9</v>
      </c>
      <c r="C25" s="1" t="s">
        <v>9</v>
      </c>
      <c r="D25" s="1" t="s">
        <v>9</v>
      </c>
      <c r="E25" s="1" t="s">
        <v>9</v>
      </c>
      <c r="F25" s="1" t="s">
        <v>9</v>
      </c>
      <c r="G25" s="1" t="s">
        <v>9</v>
      </c>
      <c r="H25" s="1"/>
      <c r="I25" s="1"/>
    </row>
    <row r="26" spans="1:9" x14ac:dyDescent="0.3">
      <c r="A26" s="1" t="s">
        <v>45</v>
      </c>
      <c r="B26" s="1" t="s">
        <v>33</v>
      </c>
      <c r="C26" s="1" t="s">
        <v>34</v>
      </c>
      <c r="D26" s="1" t="s">
        <v>35</v>
      </c>
      <c r="E26" s="1" t="s">
        <v>46</v>
      </c>
      <c r="F26" s="1" t="s">
        <v>37</v>
      </c>
      <c r="G26" s="1">
        <v>0.1</v>
      </c>
      <c r="H26" s="1">
        <v>1.9E-2</v>
      </c>
      <c r="I26" s="1">
        <f>Modules[[#This Row],[Column8]]*Modules[[#This Row],[Column2]]*1000</f>
        <v>38</v>
      </c>
    </row>
    <row r="27" spans="1:9" x14ac:dyDescent="0.3">
      <c r="A27" s="1" t="s">
        <v>9</v>
      </c>
      <c r="B27" s="1" t="s">
        <v>9</v>
      </c>
      <c r="C27" s="1" t="s">
        <v>9</v>
      </c>
      <c r="D27" s="1" t="s">
        <v>9</v>
      </c>
      <c r="E27" s="1" t="s">
        <v>9</v>
      </c>
      <c r="F27" s="1" t="s">
        <v>9</v>
      </c>
      <c r="G27" s="1" t="s">
        <v>9</v>
      </c>
      <c r="H27" s="1"/>
      <c r="I27" s="1"/>
    </row>
    <row r="28" spans="1:9" x14ac:dyDescent="0.3">
      <c r="A28" s="1" t="s">
        <v>47</v>
      </c>
      <c r="B28" s="1" t="s">
        <v>33</v>
      </c>
      <c r="C28" s="1" t="s">
        <v>48</v>
      </c>
      <c r="D28" s="1" t="s">
        <v>35</v>
      </c>
      <c r="E28" s="1" t="s">
        <v>46</v>
      </c>
      <c r="F28" s="1" t="s">
        <v>37</v>
      </c>
      <c r="G28" s="1">
        <v>0.1</v>
      </c>
      <c r="H28" s="1">
        <v>1.9E-2</v>
      </c>
      <c r="I28" s="1">
        <f>Modules[[#This Row],[Column8]]*Modules[[#This Row],[Column2]]*1000</f>
        <v>38</v>
      </c>
    </row>
    <row r="29" spans="1:9" x14ac:dyDescent="0.3">
      <c r="A29" s="1" t="s">
        <v>9</v>
      </c>
      <c r="B29" s="1" t="s">
        <v>9</v>
      </c>
      <c r="C29" s="1" t="s">
        <v>9</v>
      </c>
      <c r="D29" s="1" t="s">
        <v>9</v>
      </c>
      <c r="E29" s="1" t="s">
        <v>9</v>
      </c>
      <c r="F29" s="1" t="s">
        <v>9</v>
      </c>
      <c r="G29" s="1" t="s">
        <v>9</v>
      </c>
      <c r="H29" s="1"/>
      <c r="I29" s="1"/>
    </row>
    <row r="30" spans="1:9" x14ac:dyDescent="0.3">
      <c r="A30" s="1" t="s">
        <v>49</v>
      </c>
      <c r="B30" s="1" t="s">
        <v>41</v>
      </c>
      <c r="C30" s="1" t="s">
        <v>50</v>
      </c>
      <c r="D30" s="1" t="s">
        <v>35</v>
      </c>
      <c r="E30" s="1" t="s">
        <v>36</v>
      </c>
      <c r="F30" s="1" t="s">
        <v>37</v>
      </c>
      <c r="G30" s="1">
        <v>0.1</v>
      </c>
      <c r="H30" s="1">
        <v>1.9E-2</v>
      </c>
      <c r="I30" s="1">
        <f>Modules[[#This Row],[Column8]]*Modules[[#This Row],[Column2]]*1000</f>
        <v>56.999999999999993</v>
      </c>
    </row>
    <row r="31" spans="1:9" x14ac:dyDescent="0.3">
      <c r="A31" s="1" t="s">
        <v>9</v>
      </c>
      <c r="B31" s="1" t="s">
        <v>9</v>
      </c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/>
      <c r="I31" s="1"/>
    </row>
    <row r="32" spans="1:9" x14ac:dyDescent="0.3">
      <c r="A32" s="1" t="s">
        <v>51</v>
      </c>
      <c r="B32" s="1" t="s">
        <v>52</v>
      </c>
      <c r="C32" s="1" t="s">
        <v>53</v>
      </c>
      <c r="D32" s="1" t="s">
        <v>35</v>
      </c>
      <c r="E32" s="1" t="s">
        <v>36</v>
      </c>
      <c r="F32" s="1" t="s">
        <v>37</v>
      </c>
      <c r="G32" s="1">
        <v>0.1</v>
      </c>
      <c r="H32" s="1">
        <v>1.9E-2</v>
      </c>
      <c r="I32" s="1">
        <f>Modules[[#This Row],[Column8]]*Modules[[#This Row],[Column2]]*1000</f>
        <v>76</v>
      </c>
    </row>
    <row r="33" spans="1:9" x14ac:dyDescent="0.3">
      <c r="A33" s="1" t="s">
        <v>9</v>
      </c>
      <c r="B33" s="1" t="s">
        <v>9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/>
      <c r="I33" s="1"/>
    </row>
    <row r="34" spans="1:9" x14ac:dyDescent="0.3">
      <c r="A34" s="1" t="s">
        <v>54</v>
      </c>
      <c r="B34" s="1" t="s">
        <v>25</v>
      </c>
      <c r="C34" s="1" t="s">
        <v>55</v>
      </c>
      <c r="D34" s="1" t="s">
        <v>35</v>
      </c>
      <c r="E34" s="1" t="s">
        <v>36</v>
      </c>
      <c r="F34" s="1" t="s">
        <v>37</v>
      </c>
      <c r="G34" s="1">
        <v>0.1</v>
      </c>
      <c r="H34" s="1">
        <v>1.9E-2</v>
      </c>
      <c r="I34" s="1">
        <f>Modules[[#This Row],[Column8]]*Modules[[#This Row],[Column2]]*1000</f>
        <v>19</v>
      </c>
    </row>
    <row r="35" spans="1:9" x14ac:dyDescent="0.3">
      <c r="A35" s="1" t="s">
        <v>9</v>
      </c>
      <c r="B35" s="1" t="s">
        <v>9</v>
      </c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H35" s="1"/>
      <c r="I35" s="1"/>
    </row>
    <row r="36" spans="1:9" x14ac:dyDescent="0.3">
      <c r="A36" s="1" t="s">
        <v>56</v>
      </c>
      <c r="B36" s="1" t="s">
        <v>25</v>
      </c>
      <c r="C36" s="1" t="s">
        <v>57</v>
      </c>
      <c r="D36" s="1" t="s">
        <v>57</v>
      </c>
      <c r="E36" s="1" t="s">
        <v>58</v>
      </c>
      <c r="F36" s="1" t="s">
        <v>59</v>
      </c>
      <c r="G36" s="1">
        <v>1.18</v>
      </c>
      <c r="H36" s="1">
        <v>0.73099999999999998</v>
      </c>
      <c r="I36" s="1">
        <f>Modules[[#This Row],[Column8]]*Modules[[#This Row],[Column2]]*1000</f>
        <v>731</v>
      </c>
    </row>
    <row r="37" spans="1:9" x14ac:dyDescent="0.3">
      <c r="A37" s="1" t="s">
        <v>9</v>
      </c>
      <c r="B37" s="1" t="s">
        <v>9</v>
      </c>
      <c r="C37" s="1" t="s">
        <v>9</v>
      </c>
      <c r="D37" s="1" t="s">
        <v>9</v>
      </c>
      <c r="E37" s="1" t="s">
        <v>9</v>
      </c>
      <c r="F37" s="1" t="s">
        <v>9</v>
      </c>
      <c r="G37" s="1" t="s">
        <v>9</v>
      </c>
      <c r="H37" s="1"/>
      <c r="I37" s="1"/>
    </row>
    <row r="38" spans="1:9" x14ac:dyDescent="0.3">
      <c r="A38" s="1" t="s">
        <v>60</v>
      </c>
      <c r="B38" s="1" t="s">
        <v>33</v>
      </c>
      <c r="C38" s="1" t="s">
        <v>42</v>
      </c>
      <c r="D38" s="1" t="s">
        <v>61</v>
      </c>
      <c r="E38" s="1" t="s">
        <v>62</v>
      </c>
      <c r="F38" s="1" t="s">
        <v>63</v>
      </c>
      <c r="G38" s="1">
        <v>0.5</v>
      </c>
      <c r="H38" s="1">
        <v>0.24299999999999999</v>
      </c>
      <c r="I38" s="1">
        <f>Modules[[#This Row],[Column8]]*Modules[[#This Row],[Column2]]*1000</f>
        <v>486</v>
      </c>
    </row>
    <row r="39" spans="1:9" x14ac:dyDescent="0.3">
      <c r="A39" s="1" t="s">
        <v>9</v>
      </c>
      <c r="B39" s="1" t="s">
        <v>9</v>
      </c>
      <c r="C39" s="1" t="s">
        <v>9</v>
      </c>
      <c r="D39" s="1" t="s">
        <v>9</v>
      </c>
      <c r="E39" s="1" t="s">
        <v>9</v>
      </c>
      <c r="F39" s="1" t="s">
        <v>9</v>
      </c>
      <c r="G39" s="1" t="s">
        <v>9</v>
      </c>
      <c r="H39" s="1"/>
      <c r="I39" s="1"/>
    </row>
    <row r="40" spans="1:9" x14ac:dyDescent="0.3">
      <c r="A40" s="1" t="s">
        <v>64</v>
      </c>
      <c r="B40" s="1" t="s">
        <v>33</v>
      </c>
      <c r="C40" s="1" t="s">
        <v>65</v>
      </c>
      <c r="D40" s="1" t="s">
        <v>66</v>
      </c>
      <c r="E40" s="1" t="s">
        <v>67</v>
      </c>
      <c r="F40" s="1" t="s">
        <v>68</v>
      </c>
      <c r="G40" s="1">
        <v>0.36</v>
      </c>
      <c r="H40" s="1">
        <v>5.0999999999999997E-2</v>
      </c>
      <c r="I40" s="1">
        <f>Modules[[#This Row],[Column8]]*Modules[[#This Row],[Column2]]*1000</f>
        <v>102</v>
      </c>
    </row>
    <row r="41" spans="1:9" x14ac:dyDescent="0.3">
      <c r="A41" s="1" t="s">
        <v>9</v>
      </c>
      <c r="B41" s="1" t="s">
        <v>9</v>
      </c>
      <c r="C41" s="1" t="s">
        <v>9</v>
      </c>
      <c r="D41" s="1" t="s">
        <v>9</v>
      </c>
      <c r="E41" s="1" t="s">
        <v>9</v>
      </c>
      <c r="F41" s="1" t="s">
        <v>9</v>
      </c>
      <c r="G41" s="1" t="s">
        <v>9</v>
      </c>
      <c r="H41" s="1"/>
      <c r="I41" s="1"/>
    </row>
    <row r="42" spans="1:9" x14ac:dyDescent="0.3">
      <c r="A42" s="1" t="s">
        <v>69</v>
      </c>
      <c r="B42" s="1" t="s">
        <v>41</v>
      </c>
      <c r="C42" s="1" t="s">
        <v>70</v>
      </c>
      <c r="D42" s="1" t="s">
        <v>66</v>
      </c>
      <c r="E42" s="1" t="s">
        <v>67</v>
      </c>
      <c r="F42" s="1" t="s">
        <v>68</v>
      </c>
      <c r="G42" s="1">
        <v>0.36</v>
      </c>
      <c r="H42" s="1">
        <v>5.0999999999999997E-2</v>
      </c>
      <c r="I42" s="1">
        <f>Modules[[#This Row],[Column8]]*Modules[[#This Row],[Column2]]*1000</f>
        <v>153</v>
      </c>
    </row>
    <row r="43" spans="1:9" x14ac:dyDescent="0.3">
      <c r="A43" s="1" t="s">
        <v>9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/>
      <c r="I43" s="1"/>
    </row>
    <row r="44" spans="1:9" x14ac:dyDescent="0.3">
      <c r="A44" s="1" t="s">
        <v>71</v>
      </c>
      <c r="B44" s="1" t="s">
        <v>41</v>
      </c>
      <c r="C44" s="1" t="s">
        <v>72</v>
      </c>
      <c r="D44" s="1" t="s">
        <v>72</v>
      </c>
      <c r="E44" s="1" t="s">
        <v>73</v>
      </c>
      <c r="F44" s="1" t="s">
        <v>74</v>
      </c>
      <c r="G44" s="1">
        <v>1.1399999999999999</v>
      </c>
      <c r="H44" s="1">
        <v>0.38200000000000001</v>
      </c>
      <c r="I44" s="1">
        <f>Modules[[#This Row],[Column8]]*Modules[[#This Row],[Column2]]*1000</f>
        <v>1146</v>
      </c>
    </row>
    <row r="45" spans="1:9" x14ac:dyDescent="0.3">
      <c r="A45" s="1" t="s">
        <v>9</v>
      </c>
      <c r="B45" s="1" t="s">
        <v>9</v>
      </c>
      <c r="C45" s="1" t="s">
        <v>9</v>
      </c>
      <c r="D45" s="1" t="s">
        <v>9</v>
      </c>
      <c r="E45" s="1" t="s">
        <v>9</v>
      </c>
      <c r="F45" s="1" t="s">
        <v>9</v>
      </c>
      <c r="G45" s="1" t="s">
        <v>9</v>
      </c>
      <c r="H45" s="1"/>
      <c r="I45" s="1"/>
    </row>
    <row r="46" spans="1:9" x14ac:dyDescent="0.3">
      <c r="A46" s="1" t="s">
        <v>75</v>
      </c>
      <c r="B46" s="1" t="s">
        <v>25</v>
      </c>
      <c r="C46" s="1" t="s">
        <v>76</v>
      </c>
      <c r="D46" s="1" t="s">
        <v>76</v>
      </c>
      <c r="E46" s="1" t="s">
        <v>77</v>
      </c>
      <c r="F46" s="1" t="s">
        <v>78</v>
      </c>
      <c r="G46" s="1">
        <v>0.84</v>
      </c>
      <c r="H46" s="1">
        <v>0.442</v>
      </c>
      <c r="I46" s="1">
        <f>Modules[[#This Row],[Column8]]*Modules[[#This Row],[Column2]]*1000</f>
        <v>442</v>
      </c>
    </row>
    <row r="47" spans="1:9" x14ac:dyDescent="0.3">
      <c r="A47" s="1" t="s">
        <v>9</v>
      </c>
      <c r="B47" s="1" t="s">
        <v>9</v>
      </c>
      <c r="C47" s="1" t="s">
        <v>9</v>
      </c>
      <c r="D47" s="1" t="s">
        <v>9</v>
      </c>
      <c r="E47" s="1" t="s">
        <v>9</v>
      </c>
      <c r="F47" s="1" t="s">
        <v>9</v>
      </c>
      <c r="G47" s="1" t="s">
        <v>9</v>
      </c>
      <c r="H47" s="1"/>
      <c r="I47" s="1"/>
    </row>
    <row r="48" spans="1:9" x14ac:dyDescent="0.3">
      <c r="A48" s="1" t="s">
        <v>79</v>
      </c>
      <c r="B48" s="1" t="s">
        <v>25</v>
      </c>
      <c r="C48" s="1" t="s">
        <v>80</v>
      </c>
      <c r="D48" s="1" t="s">
        <v>80</v>
      </c>
      <c r="E48" s="1" t="s">
        <v>81</v>
      </c>
      <c r="F48" s="1" t="s">
        <v>82</v>
      </c>
      <c r="G48" s="1">
        <v>1</v>
      </c>
      <c r="H48" s="1">
        <v>0.79300000000000004</v>
      </c>
      <c r="I48" s="1">
        <f>Modules[[#This Row],[Column8]]*Modules[[#This Row],[Column2]]*1000</f>
        <v>793</v>
      </c>
    </row>
    <row r="49" spans="1:9" x14ac:dyDescent="0.3">
      <c r="A49" s="1" t="s">
        <v>9</v>
      </c>
      <c r="B49" s="1" t="s">
        <v>9</v>
      </c>
      <c r="C49" s="1" t="s">
        <v>9</v>
      </c>
      <c r="D49" s="1" t="s">
        <v>9</v>
      </c>
      <c r="E49" s="1" t="s">
        <v>9</v>
      </c>
      <c r="F49" s="1" t="s">
        <v>9</v>
      </c>
      <c r="G49" s="1" t="s">
        <v>9</v>
      </c>
      <c r="H49" s="1"/>
      <c r="I49" s="1"/>
    </row>
    <row r="50" spans="1:9" x14ac:dyDescent="0.3">
      <c r="A50" s="1" t="s">
        <v>83</v>
      </c>
      <c r="B50" s="1" t="s">
        <v>25</v>
      </c>
      <c r="C50" s="1" t="s">
        <v>84</v>
      </c>
      <c r="D50" s="1" t="s">
        <v>84</v>
      </c>
      <c r="E50" s="1" t="s">
        <v>85</v>
      </c>
      <c r="F50" s="1" t="s">
        <v>86</v>
      </c>
      <c r="G50" s="1">
        <v>4.08</v>
      </c>
      <c r="H50" s="1">
        <v>4.08</v>
      </c>
      <c r="I50" s="1">
        <f>Modules[[#This Row],[Column8]]*Modules[[#This Row],[Column2]]*1000</f>
        <v>4080</v>
      </c>
    </row>
    <row r="51" spans="1:9" x14ac:dyDescent="0.3">
      <c r="A51" s="1" t="s">
        <v>9</v>
      </c>
      <c r="B51" s="1" t="s">
        <v>9</v>
      </c>
      <c r="C51" s="1" t="s">
        <v>9</v>
      </c>
      <c r="D51" s="1" t="s">
        <v>9</v>
      </c>
      <c r="E51" s="1" t="s">
        <v>9</v>
      </c>
      <c r="F51" s="1" t="s">
        <v>9</v>
      </c>
      <c r="G51" s="1" t="s">
        <v>9</v>
      </c>
      <c r="H51" s="1"/>
      <c r="I51" s="1"/>
    </row>
    <row r="52" spans="1:9" x14ac:dyDescent="0.3">
      <c r="A52" s="1" t="s">
        <v>87</v>
      </c>
      <c r="B52" s="1" t="s">
        <v>25</v>
      </c>
      <c r="C52" s="1" t="s">
        <v>88</v>
      </c>
      <c r="D52" s="1" t="s">
        <v>88</v>
      </c>
      <c r="E52" s="1" t="s">
        <v>81</v>
      </c>
      <c r="F52" s="1" t="s">
        <v>89</v>
      </c>
      <c r="G52" s="1">
        <v>1</v>
      </c>
      <c r="H52" s="1">
        <v>0.79300000000000004</v>
      </c>
      <c r="I52" s="1">
        <f>Modules[[#This Row],[Column8]]*Modules[[#This Row],[Column2]]*1000</f>
        <v>793</v>
      </c>
    </row>
    <row r="53" spans="1:9" x14ac:dyDescent="0.3">
      <c r="A53" s="1" t="s">
        <v>9</v>
      </c>
      <c r="B53" s="1" t="s">
        <v>9</v>
      </c>
      <c r="C53" s="1" t="s">
        <v>9</v>
      </c>
      <c r="D53" s="1" t="s">
        <v>9</v>
      </c>
      <c r="E53" s="1" t="s">
        <v>9</v>
      </c>
      <c r="F53" s="1" t="s">
        <v>9</v>
      </c>
      <c r="G53" s="1" t="s">
        <v>9</v>
      </c>
      <c r="H53" s="1"/>
      <c r="I53" s="1"/>
    </row>
    <row r="54" spans="1:9" x14ac:dyDescent="0.3">
      <c r="A54" s="1" t="s">
        <v>90</v>
      </c>
      <c r="B54" s="1" t="s">
        <v>25</v>
      </c>
      <c r="C54" s="1" t="s">
        <v>91</v>
      </c>
      <c r="D54" s="1" t="s">
        <v>91</v>
      </c>
      <c r="E54" s="1" t="s">
        <v>92</v>
      </c>
      <c r="F54" s="1" t="s">
        <v>91</v>
      </c>
      <c r="G54" s="1">
        <v>4.28</v>
      </c>
      <c r="H54" s="1">
        <v>4.28</v>
      </c>
      <c r="I54" s="1">
        <f>Modules[[#This Row],[Column8]]*Modules[[#This Row],[Column2]]*1000</f>
        <v>4280</v>
      </c>
    </row>
    <row r="55" spans="1:9" x14ac:dyDescent="0.3">
      <c r="A55" s="1" t="s">
        <v>9</v>
      </c>
      <c r="B55" s="1" t="s">
        <v>9</v>
      </c>
      <c r="C55" s="1" t="s">
        <v>9</v>
      </c>
      <c r="D55" s="1" t="s">
        <v>9</v>
      </c>
      <c r="E55" s="1" t="s">
        <v>9</v>
      </c>
      <c r="F55" s="1" t="s">
        <v>9</v>
      </c>
      <c r="G55" s="1" t="s">
        <v>9</v>
      </c>
      <c r="H55" s="1"/>
      <c r="I55" s="1"/>
    </row>
    <row r="56" spans="1:9" x14ac:dyDescent="0.3">
      <c r="A56" s="1" t="s">
        <v>93</v>
      </c>
      <c r="B56" s="1" t="s">
        <v>25</v>
      </c>
      <c r="C56" s="1" t="s">
        <v>94</v>
      </c>
      <c r="D56" s="1" t="s">
        <v>94</v>
      </c>
      <c r="E56" s="1" t="s">
        <v>95</v>
      </c>
      <c r="F56" s="1" t="s">
        <v>96</v>
      </c>
      <c r="G56" s="1">
        <v>4.5599999999999996</v>
      </c>
      <c r="H56" s="1">
        <v>3.45</v>
      </c>
      <c r="I56" s="1">
        <f>Modules[[#This Row],[Column8]]*Modules[[#This Row],[Column2]]*1000</f>
        <v>3450</v>
      </c>
    </row>
    <row r="57" spans="1:9" x14ac:dyDescent="0.3">
      <c r="A57" s="1" t="s">
        <v>9</v>
      </c>
      <c r="B57" s="1" t="s">
        <v>9</v>
      </c>
      <c r="C57" s="1" t="s">
        <v>9</v>
      </c>
      <c r="D57" s="1" t="s">
        <v>9</v>
      </c>
      <c r="E57" s="1" t="s">
        <v>9</v>
      </c>
      <c r="F57" s="1" t="s">
        <v>9</v>
      </c>
      <c r="G57" s="1" t="s">
        <v>9</v>
      </c>
      <c r="H57" s="1"/>
      <c r="I57" s="1"/>
    </row>
    <row r="58" spans="1:9" x14ac:dyDescent="0.3">
      <c r="A58" s="1" t="s">
        <v>97</v>
      </c>
      <c r="B58" s="1" t="s">
        <v>25</v>
      </c>
      <c r="C58" s="1" t="s">
        <v>98</v>
      </c>
      <c r="D58" s="1" t="s">
        <v>99</v>
      </c>
      <c r="E58" s="1" t="s">
        <v>100</v>
      </c>
      <c r="F58" s="1" t="s">
        <v>101</v>
      </c>
      <c r="G58" s="1">
        <v>0.87</v>
      </c>
      <c r="H58" s="1">
        <v>0.51500000000000001</v>
      </c>
      <c r="I58" s="1">
        <f>Modules[[#This Row],[Column8]]*Modules[[#This Row],[Column2]]*1000</f>
        <v>515</v>
      </c>
    </row>
    <row r="59" spans="1:9" x14ac:dyDescent="0.3">
      <c r="A59" s="1" t="s">
        <v>9</v>
      </c>
      <c r="B59" s="1" t="s">
        <v>9</v>
      </c>
      <c r="C59" s="1" t="s">
        <v>9</v>
      </c>
      <c r="D59" s="1" t="s">
        <v>9</v>
      </c>
      <c r="E59" s="1" t="s">
        <v>9</v>
      </c>
      <c r="F59" s="1" t="s">
        <v>9</v>
      </c>
      <c r="G59" s="1" t="s">
        <v>9</v>
      </c>
      <c r="H59" s="1"/>
      <c r="I59" s="1"/>
    </row>
    <row r="60" spans="1:9" x14ac:dyDescent="0.3">
      <c r="A60" s="1" t="s">
        <v>102</v>
      </c>
      <c r="B60" s="1" t="s">
        <v>25</v>
      </c>
      <c r="C60" s="1" t="s">
        <v>103</v>
      </c>
      <c r="D60" s="1" t="s">
        <v>99</v>
      </c>
      <c r="E60" s="1" t="s">
        <v>100</v>
      </c>
      <c r="F60" s="1" t="s">
        <v>101</v>
      </c>
      <c r="G60" s="1">
        <v>0.87</v>
      </c>
      <c r="H60" s="1">
        <v>0.503</v>
      </c>
      <c r="I60" s="1">
        <f>Modules[[#This Row],[Column8]]*Modules[[#This Row],[Column2]]*1000</f>
        <v>503</v>
      </c>
    </row>
    <row r="61" spans="1:9" x14ac:dyDescent="0.3">
      <c r="A61" s="1" t="s">
        <v>109</v>
      </c>
      <c r="B61" s="1" t="s">
        <v>9</v>
      </c>
      <c r="C61" s="1" t="s">
        <v>9</v>
      </c>
      <c r="D61" s="1" t="s">
        <v>9</v>
      </c>
      <c r="E61" s="1" t="s">
        <v>9</v>
      </c>
      <c r="F61" s="1" t="s">
        <v>9</v>
      </c>
      <c r="G61" s="1" t="s">
        <v>9</v>
      </c>
      <c r="H61" s="1"/>
      <c r="I61" s="1">
        <v>335.47</v>
      </c>
    </row>
    <row r="62" spans="1:9" x14ac:dyDescent="0.3">
      <c r="B62" s="1"/>
      <c r="C62" s="1"/>
      <c r="D62" s="1"/>
      <c r="E62" s="1"/>
      <c r="F62" s="1"/>
      <c r="G62" s="1"/>
      <c r="H62" s="1"/>
      <c r="I62" s="1">
        <f>SUM(I14:I61)</f>
        <v>19379.47</v>
      </c>
    </row>
    <row r="63" spans="1:9" x14ac:dyDescent="0.3">
      <c r="A63" t="s">
        <v>110</v>
      </c>
      <c r="I63" s="1">
        <f>I62/1000</f>
        <v>19.379470000000001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3088-F3F4-4D3B-A826-C3CEC9E05B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T h d C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T h d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4 X Q l V 4 h b g 8 9 Q A A A M 0 B A A A T A B w A R m 9 y b X V s Y X M v U 2 V j d G l v b j E u b S C i G A A o o B Q A A A A A A A A A A A A A A A A A A A A A A A A A A A B 1 j 8 F q w z A M h u + B v I P x L g m Y Q L J 1 h Z W c k o 5 e N h j J b d n B c 9 T G 1 L F K r J S V 0 n e f R 9 a N w a L L L 3 0 S k n 4 H i j R a V k 2 a r s I g D F w n B 2 j Z E 7 a j A c d y Z o D C g P m o c B w U e F K 4 Y 1 K i G n u w F D 1 q A 0 m B l n z h I r 5 5 a E p w e 8 L D j x b N R q q 9 p A 5 t 8 7 3 2 q o l y R x 6 L 1 x K M 7 j X B k H P B B S v Q j L 1 1 + V K w t V X Y a r v L 0 2 y R C f Y y I k F F J w P 5 b 5 o 8 o 4 W 3 W E x v 3 v C i k 3 b n P d S n A 3 D / b y 3 f / V A 9 S O u 2 O P T T 9 q + m i y Z P 4 n z m E 0 3 9 d f I d R v B B F 8 G u P J v h t z P 8 b o Y v Z v j 9 D F / + 4 Z c 4 D L T 9 1 + b q E 1 B L A Q I t A B Q A A g A I A E 4 X Q l X A f 4 J M p A A A A P Y A A A A S A A A A A A A A A A A A A A A A A A A A A A B D b 2 5 m a W c v U G F j a 2 F n Z S 5 4 b W x Q S w E C L Q A U A A I A C A B O F 0 J V D 8 r p q 6 Q A A A D p A A A A E w A A A A A A A A A A A A A A A A D w A A A A W 0 N v b n R l b n R f V H l w Z X N d L n h t b F B L A Q I t A B Q A A g A I A E 4 X Q l V 4 h b g 8 9 Q A A A M 0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L A A A A A A A A 7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1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k d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w N T o 1 O D o y O C 4 y M j E 3 N j E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d W x l c y 9 B d X R v U m V t b 3 Z l Z E N v b H V t b n M x L n t D b 2 x 1 b W 4 x L D B 9 J n F 1 b 3 Q 7 L C Z x d W 9 0 O 1 N l Y 3 R p b 2 4 x L 0 1 v Z H V s Z X M v Q X V 0 b 1 J l b W 9 2 Z W R D b 2 x 1 b W 5 z M S 5 7 Q 2 9 s d W 1 u M i w x f S Z x d W 9 0 O y w m c X V v d D t T Z W N 0 a W 9 u M S 9 N b 2 R 1 b G V z L 0 F 1 d G 9 S Z W 1 v d m V k Q 2 9 s d W 1 u c z E u e 0 N v b H V t b j M s M n 0 m c X V v d D s s J n F 1 b 3 Q 7 U 2 V j d G l v b j E v T W 9 k d W x l c y 9 B d X R v U m V t b 3 Z l Z E N v b H V t b n M x L n t D b 2 x 1 b W 4 0 L D N 9 J n F 1 b 3 Q 7 L C Z x d W 9 0 O 1 N l Y 3 R p b 2 4 x L 0 1 v Z H V s Z X M v Q X V 0 b 1 J l b W 9 2 Z W R D b 2 x 1 b W 5 z M S 5 7 Q 2 9 s d W 1 u N S w 0 f S Z x d W 9 0 O y w m c X V v d D t T Z W N 0 a W 9 u M S 9 N b 2 R 1 b G V z L 0 F 1 d G 9 S Z W 1 v d m V k Q 2 9 s d W 1 u c z E u e 0 N v b H V t b j Y s N X 0 m c X V v d D s s J n F 1 b 3 Q 7 U 2 V j d G l v b j E v T W 9 k d W x l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Z H V s Z X M v Q X V 0 b 1 J l b W 9 2 Z W R D b 2 x 1 b W 5 z M S 5 7 Q 2 9 s d W 1 u M S w w f S Z x d W 9 0 O y w m c X V v d D t T Z W N 0 a W 9 u M S 9 N b 2 R 1 b G V z L 0 F 1 d G 9 S Z W 1 v d m V k Q 2 9 s d W 1 u c z E u e 0 N v b H V t b j I s M X 0 m c X V v d D s s J n F 1 b 3 Q 7 U 2 V j d G l v b j E v T W 9 k d W x l c y 9 B d X R v U m V t b 3 Z l Z E N v b H V t b n M x L n t D b 2 x 1 b W 4 z L D J 9 J n F 1 b 3 Q 7 L C Z x d W 9 0 O 1 N l Y 3 R p b 2 4 x L 0 1 v Z H V s Z X M v Q X V 0 b 1 J l b W 9 2 Z W R D b 2 x 1 b W 5 z M S 5 7 Q 2 9 s d W 1 u N C w z f S Z x d W 9 0 O y w m c X V v d D t T Z W N 0 a W 9 u M S 9 N b 2 R 1 b G V z L 0 F 1 d G 9 S Z W 1 v d m V k Q 2 9 s d W 1 u c z E u e 0 N v b H V t b j U s N H 0 m c X V v d D s s J n F 1 b 3 Q 7 U 2 V j d G l v b j E v T W 9 k d W x l c y 9 B d X R v U m V t b 3 Z l Z E N v b H V t b n M x L n t D b 2 x 1 b W 4 2 L D V 9 J n F 1 b 3 Q 7 L C Z x d W 9 0 O 1 N l Y 3 R p b 2 4 x L 0 1 v Z H V s Z X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k d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1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7 t v 5 D w A S 5 H k s a a 1 / D I F b Y A A A A A A g A A A A A A E G Y A A A A B A A A g A A A A g V e 9 b U B J / d 7 H 9 w C C K L 7 g P E x K S U N E b w F f P l C q 7 q 1 E z 2 k A A A A A D o A A A A A C A A A g A A A A Q V N P P O a o U P X d y 4 P / G g 5 j F Y Z g t O P F o V I 6 F E z Y 2 K C N v 9 1 Q A A A A q Y B n 0 5 u i w j U 2 o A D 5 y u S E I H i F 4 9 Z X D U O / J L M / 0 v N B G s k X D J g E d 4 L 3 v 0 8 + z k Z q T + 4 t A M 3 w p o 7 V g C u 3 V s n 2 a t h f U D 7 o T e j n D i I y H + G u L 8 G y W B J A A A A A l m 1 L E v q + w 5 I e s w 4 V s J B u P b p C b v D 6 a 4 R h D Y b X n F l i e 4 h Y X j K U v 0 b + I w 9 g N k U B g v I 8 d T J D C o t K O K 2 P t 2 u z i H P e p Q = = < / D a t a M a s h u p > 
</file>

<file path=customXml/itemProps1.xml><?xml version="1.0" encoding="utf-8"?>
<ds:datastoreItem xmlns:ds="http://schemas.openxmlformats.org/officeDocument/2006/customXml" ds:itemID="{B260427E-0F39-4509-918E-F902397667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</dc:creator>
  <cp:lastModifiedBy>almei</cp:lastModifiedBy>
  <dcterms:created xsi:type="dcterms:W3CDTF">2022-10-02T05:57:51Z</dcterms:created>
  <dcterms:modified xsi:type="dcterms:W3CDTF">2022-10-02T06:43:05Z</dcterms:modified>
</cp:coreProperties>
</file>