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15956C03-5810-0746-A5B9-D987C6A2B323}" xr6:coauthVersionLast="47" xr6:coauthVersionMax="47" xr10:uidLastSave="{00000000-0000-0000-0000-000000000000}"/>
  <bookViews>
    <workbookView xWindow="13940" yWindow="1180" windowWidth="26840" windowHeight="14920" xr2:uid="{28F3D7D0-05C4-724C-9111-31B53BFDE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29" i="1"/>
  <c r="F27" i="1"/>
  <c r="F25" i="1"/>
  <c r="F23" i="1"/>
  <c r="F21" i="1"/>
  <c r="F19" i="1"/>
  <c r="F17" i="1"/>
  <c r="F15" i="1"/>
  <c r="J13" i="1"/>
  <c r="K13" i="1" s="1"/>
  <c r="J11" i="1"/>
  <c r="K11" i="1" s="1"/>
  <c r="J9" i="1"/>
  <c r="K9" i="1" s="1"/>
  <c r="J7" i="1"/>
  <c r="K7" i="1" s="1"/>
  <c r="J5" i="1"/>
  <c r="K5" i="1" s="1"/>
  <c r="J3" i="1"/>
  <c r="K3" i="1" s="1"/>
</calcChain>
</file>

<file path=xl/sharedStrings.xml><?xml version="1.0" encoding="utf-8"?>
<sst xmlns="http://schemas.openxmlformats.org/spreadsheetml/2006/main" count="106" uniqueCount="21">
  <si>
    <t>Sex</t>
  </si>
  <si>
    <t>Lifestage</t>
  </si>
  <si>
    <t>with pup</t>
  </si>
  <si>
    <t>Behaviour</t>
  </si>
  <si>
    <t>stdev_perc_time</t>
  </si>
  <si>
    <t>stdev_MR</t>
  </si>
  <si>
    <t>MJ/day</t>
  </si>
  <si>
    <t>kj/min</t>
  </si>
  <si>
    <t>kj/kg/min</t>
  </si>
  <si>
    <t>F</t>
  </si>
  <si>
    <t>pup</t>
  </si>
  <si>
    <t>no</t>
  </si>
  <si>
    <t>rest</t>
  </si>
  <si>
    <t>forage</t>
  </si>
  <si>
    <t>activity</t>
  </si>
  <si>
    <t>juvenile</t>
  </si>
  <si>
    <t>adult</t>
  </si>
  <si>
    <t>yes</t>
  </si>
  <si>
    <t>M</t>
  </si>
  <si>
    <t>subadult</t>
  </si>
  <si>
    <t>Unit Conversions for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</si>
</sst>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9BC-B7CE-4744-807E-E0D332034D69}">
  <dimension ref="A1:K49"/>
  <sheetViews>
    <sheetView tabSelected="1" workbookViewId="0">
      <selection activeCell="H7" sqref="H7"/>
    </sheetView>
  </sheetViews>
  <sheetFormatPr baseColWidth="10" defaultRowHeight="16" x14ac:dyDescent="0.2"/>
  <cols>
    <col min="5" max="5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20</v>
      </c>
    </row>
    <row r="2" spans="1:11" x14ac:dyDescent="0.2">
      <c r="I2" t="s">
        <v>6</v>
      </c>
      <c r="J2" t="s">
        <v>7</v>
      </c>
      <c r="K2" t="s">
        <v>8</v>
      </c>
    </row>
    <row r="3" spans="1:11" x14ac:dyDescent="0.2">
      <c r="A3" s="1" t="s">
        <v>9</v>
      </c>
      <c r="B3" s="1" t="s">
        <v>10</v>
      </c>
      <c r="C3" s="1" t="s">
        <v>11</v>
      </c>
      <c r="D3" s="1" t="s">
        <v>12</v>
      </c>
      <c r="E3" s="2">
        <v>0.28499999999999998</v>
      </c>
      <c r="F3" s="2">
        <v>0.24399999999999999</v>
      </c>
      <c r="I3" s="1">
        <v>1.0129999999999999</v>
      </c>
      <c r="J3">
        <f>(I3/555.84)*1000</f>
        <v>1.8224668969487621</v>
      </c>
      <c r="K3">
        <f>J3/7.48</f>
        <v>0.24364530707871149</v>
      </c>
    </row>
    <row r="4" spans="1:11" x14ac:dyDescent="0.2">
      <c r="A4" s="1"/>
      <c r="B4" s="1"/>
      <c r="C4" s="1"/>
      <c r="D4" s="1"/>
      <c r="E4" s="2"/>
      <c r="F4" s="2"/>
      <c r="I4" s="1"/>
    </row>
    <row r="5" spans="1:11" x14ac:dyDescent="0.2">
      <c r="A5" s="1" t="s">
        <v>9</v>
      </c>
      <c r="B5" s="1" t="s">
        <v>10</v>
      </c>
      <c r="C5" s="1" t="s">
        <v>11</v>
      </c>
      <c r="D5" s="1" t="s">
        <v>13</v>
      </c>
      <c r="E5" s="2">
        <v>0.223</v>
      </c>
      <c r="F5" s="2">
        <v>0.85399999999999998</v>
      </c>
      <c r="I5" s="1">
        <v>1.869</v>
      </c>
      <c r="J5">
        <f>(I5/292.68)*1000</f>
        <v>6.3858138581385813</v>
      </c>
      <c r="K5">
        <f t="shared" ref="K5:K7" si="0">J5/7.48</f>
        <v>0.85371843023243055</v>
      </c>
    </row>
    <row r="6" spans="1:11" x14ac:dyDescent="0.2">
      <c r="A6" s="1"/>
      <c r="B6" s="1"/>
      <c r="C6" s="1"/>
      <c r="D6" s="1"/>
      <c r="E6" s="2"/>
      <c r="F6" s="2"/>
      <c r="I6" s="1"/>
    </row>
    <row r="7" spans="1:11" x14ac:dyDescent="0.2">
      <c r="A7" s="1" t="s">
        <v>9</v>
      </c>
      <c r="B7" s="1" t="s">
        <v>10</v>
      </c>
      <c r="C7" s="1" t="s">
        <v>11</v>
      </c>
      <c r="D7" s="1" t="s">
        <v>14</v>
      </c>
      <c r="E7" s="2">
        <v>0.109</v>
      </c>
      <c r="F7" s="2">
        <v>0.185</v>
      </c>
      <c r="I7" s="1">
        <v>0.81950000000000001</v>
      </c>
      <c r="J7">
        <f>(I7/591.48)*1000</f>
        <v>1.3855075404071142</v>
      </c>
      <c r="K7">
        <f t="shared" si="0"/>
        <v>0.18522828080309012</v>
      </c>
    </row>
    <row r="8" spans="1:11" x14ac:dyDescent="0.2">
      <c r="E8" s="3"/>
      <c r="F8" s="3"/>
    </row>
    <row r="9" spans="1:11" x14ac:dyDescent="0.2">
      <c r="A9" s="1" t="s">
        <v>9</v>
      </c>
      <c r="B9" s="1" t="s">
        <v>15</v>
      </c>
      <c r="C9" s="1" t="s">
        <v>11</v>
      </c>
      <c r="D9" s="1" t="s">
        <v>12</v>
      </c>
      <c r="E9" s="2">
        <v>0.152</v>
      </c>
      <c r="F9" s="2">
        <v>0.154</v>
      </c>
      <c r="I9" s="1">
        <v>0.97299999999999998</v>
      </c>
      <c r="J9">
        <f>(I9/439.2)*1000</f>
        <v>2.2153916211293261</v>
      </c>
      <c r="K9">
        <f>J9/14.42</f>
        <v>0.15363326082727644</v>
      </c>
    </row>
    <row r="10" spans="1:11" x14ac:dyDescent="0.2">
      <c r="A10" s="1"/>
      <c r="B10" s="1"/>
      <c r="C10" s="1"/>
      <c r="D10" s="1"/>
      <c r="E10" s="2"/>
      <c r="F10" s="2"/>
      <c r="I10" s="1"/>
    </row>
    <row r="11" spans="1:11" x14ac:dyDescent="0.2">
      <c r="A11" s="1" t="s">
        <v>9</v>
      </c>
      <c r="B11" s="1" t="s">
        <v>15</v>
      </c>
      <c r="C11" s="1" t="s">
        <v>11</v>
      </c>
      <c r="D11" s="1" t="s">
        <v>13</v>
      </c>
      <c r="E11" s="2">
        <v>0.17399999999999999</v>
      </c>
      <c r="F11" s="2">
        <v>0.20799999999999999</v>
      </c>
      <c r="I11" s="1">
        <v>1.7889999999999999</v>
      </c>
      <c r="J11">
        <f>(I11/596.16)*1000</f>
        <v>3.000872249060655</v>
      </c>
      <c r="K11">
        <f t="shared" ref="K11:K13" si="1">J11/14.42</f>
        <v>0.20810487164082211</v>
      </c>
    </row>
    <row r="12" spans="1:11" x14ac:dyDescent="0.2">
      <c r="A12" s="1"/>
      <c r="B12" s="1"/>
      <c r="C12" s="1"/>
      <c r="D12" s="1"/>
      <c r="E12" s="2"/>
      <c r="F12" s="2"/>
      <c r="I12" s="1"/>
    </row>
    <row r="13" spans="1:11" x14ac:dyDescent="0.2">
      <c r="A13" s="1" t="s">
        <v>9</v>
      </c>
      <c r="B13" s="1" t="s">
        <v>15</v>
      </c>
      <c r="C13" s="1" t="s">
        <v>11</v>
      </c>
      <c r="D13" s="1" t="s">
        <v>14</v>
      </c>
      <c r="E13" s="2">
        <v>9.1999999999999998E-2</v>
      </c>
      <c r="F13" s="2">
        <v>0.129</v>
      </c>
      <c r="I13" s="1">
        <v>0.752</v>
      </c>
      <c r="J13">
        <f>(I13/404.64)*1000</f>
        <v>1.8584420719652037</v>
      </c>
      <c r="K13">
        <f t="shared" si="1"/>
        <v>0.12887947794488236</v>
      </c>
    </row>
    <row r="14" spans="1:11" x14ac:dyDescent="0.2">
      <c r="E14" s="3"/>
      <c r="F14" s="3"/>
    </row>
    <row r="15" spans="1:11" x14ac:dyDescent="0.2">
      <c r="A15" s="1" t="s">
        <v>9</v>
      </c>
      <c r="B15" s="1" t="s">
        <v>16</v>
      </c>
      <c r="C15" s="1" t="s">
        <v>11</v>
      </c>
      <c r="D15" s="1" t="s">
        <v>12</v>
      </c>
      <c r="E15" s="2">
        <v>4.9000000000000002E-2</v>
      </c>
      <c r="F15" s="2">
        <f>1.796*20.08/1000</f>
        <v>3.6063680000000001E-2</v>
      </c>
      <c r="I15" s="1">
        <v>1.796</v>
      </c>
    </row>
    <row r="16" spans="1:11" x14ac:dyDescent="0.2">
      <c r="A16" s="1"/>
      <c r="B16" s="1"/>
      <c r="C16" s="1"/>
      <c r="D16" s="1"/>
      <c r="E16" s="2"/>
      <c r="F16" s="2"/>
      <c r="I16" s="1"/>
    </row>
    <row r="17" spans="1:9" x14ac:dyDescent="0.2">
      <c r="A17" s="1" t="s">
        <v>9</v>
      </c>
      <c r="B17" s="1" t="s">
        <v>16</v>
      </c>
      <c r="C17" s="1" t="s">
        <v>11</v>
      </c>
      <c r="D17" s="1" t="s">
        <v>13</v>
      </c>
      <c r="E17" s="2">
        <v>6.6000000000000003E-2</v>
      </c>
      <c r="F17" s="2">
        <f>6.244*20.08/1000</f>
        <v>0.12537951999999999</v>
      </c>
      <c r="I17" s="1">
        <v>6.2439999999999998</v>
      </c>
    </row>
    <row r="18" spans="1:9" x14ac:dyDescent="0.2">
      <c r="A18" s="1"/>
      <c r="B18" s="1"/>
      <c r="C18" s="1"/>
      <c r="D18" s="1"/>
      <c r="E18" s="2"/>
      <c r="F18" s="2"/>
      <c r="I18" s="1"/>
    </row>
    <row r="19" spans="1:9" x14ac:dyDescent="0.2">
      <c r="A19" s="1" t="s">
        <v>9</v>
      </c>
      <c r="B19" s="1" t="s">
        <v>16</v>
      </c>
      <c r="C19" s="1" t="s">
        <v>11</v>
      </c>
      <c r="D19" s="1" t="s">
        <v>14</v>
      </c>
      <c r="E19" s="2">
        <v>3.7999999999999999E-2</v>
      </c>
      <c r="F19" s="2">
        <f>5.376*20.08/1000</f>
        <v>0.10795008</v>
      </c>
      <c r="I19" s="1">
        <v>5.3760000000000003</v>
      </c>
    </row>
    <row r="20" spans="1:9" x14ac:dyDescent="0.2">
      <c r="E20" s="3"/>
      <c r="F20" s="3"/>
    </row>
    <row r="21" spans="1:9" x14ac:dyDescent="0.2">
      <c r="A21" t="s">
        <v>9</v>
      </c>
      <c r="B21" t="s">
        <v>16</v>
      </c>
      <c r="C21" t="s">
        <v>17</v>
      </c>
      <c r="D21" t="s">
        <v>12</v>
      </c>
      <c r="E21" s="2">
        <v>0.11</v>
      </c>
      <c r="F21" s="2">
        <f>2.552*20.08/1000</f>
        <v>5.1244159999999997E-2</v>
      </c>
      <c r="I21" s="1">
        <v>2.552</v>
      </c>
    </row>
    <row r="22" spans="1:9" x14ac:dyDescent="0.2">
      <c r="E22" s="2"/>
      <c r="F22" s="2"/>
      <c r="I22" s="1"/>
    </row>
    <row r="23" spans="1:9" x14ac:dyDescent="0.2">
      <c r="A23" t="s">
        <v>9</v>
      </c>
      <c r="B23" t="s">
        <v>16</v>
      </c>
      <c r="C23" t="s">
        <v>17</v>
      </c>
      <c r="D23" t="s">
        <v>13</v>
      </c>
      <c r="E23" s="2">
        <v>7.9000000000000001E-2</v>
      </c>
      <c r="F23" s="2">
        <f>2.552*20.08/1000</f>
        <v>5.1244159999999997E-2</v>
      </c>
      <c r="I23" s="1">
        <v>0</v>
      </c>
    </row>
    <row r="24" spans="1:9" x14ac:dyDescent="0.2">
      <c r="E24" s="2"/>
      <c r="F24" s="2"/>
      <c r="I24" s="1"/>
    </row>
    <row r="25" spans="1:9" x14ac:dyDescent="0.2">
      <c r="A25" t="s">
        <v>9</v>
      </c>
      <c r="B25" t="s">
        <v>16</v>
      </c>
      <c r="C25" t="s">
        <v>17</v>
      </c>
      <c r="D25" t="s">
        <v>14</v>
      </c>
      <c r="E25" s="2">
        <v>1.7000000000000001E-2</v>
      </c>
      <c r="F25" s="2">
        <f>2.552*20.08/1000</f>
        <v>5.1244159999999997E-2</v>
      </c>
      <c r="I25" s="1">
        <v>0</v>
      </c>
    </row>
    <row r="26" spans="1:9" x14ac:dyDescent="0.2">
      <c r="E26" s="3"/>
      <c r="F26" s="3"/>
    </row>
    <row r="27" spans="1:9" x14ac:dyDescent="0.2">
      <c r="A27" t="s">
        <v>18</v>
      </c>
      <c r="B27" t="s">
        <v>16</v>
      </c>
      <c r="C27" t="s">
        <v>11</v>
      </c>
      <c r="D27" t="s">
        <v>12</v>
      </c>
      <c r="E27" s="2">
        <v>7.8E-2</v>
      </c>
      <c r="F27" s="2">
        <f>0.905*20.08/1000</f>
        <v>1.8172399999999998E-2</v>
      </c>
    </row>
    <row r="28" spans="1:9" x14ac:dyDescent="0.2">
      <c r="E28" s="2"/>
      <c r="F28" s="2"/>
    </row>
    <row r="29" spans="1:9" x14ac:dyDescent="0.2">
      <c r="A29" t="s">
        <v>18</v>
      </c>
      <c r="B29" t="s">
        <v>16</v>
      </c>
      <c r="C29" t="s">
        <v>11</v>
      </c>
      <c r="D29" t="s">
        <v>14</v>
      </c>
      <c r="E29" s="2">
        <v>7.5999999999999998E-2</v>
      </c>
      <c r="F29" s="2">
        <f>2.951*20.08/1000</f>
        <v>5.9256079999999996E-2</v>
      </c>
    </row>
    <row r="30" spans="1:9" x14ac:dyDescent="0.2">
      <c r="E30" s="2"/>
      <c r="F30" s="2"/>
    </row>
    <row r="31" spans="1:9" x14ac:dyDescent="0.2">
      <c r="A31" t="s">
        <v>18</v>
      </c>
      <c r="B31" t="s">
        <v>16</v>
      </c>
      <c r="C31" t="s">
        <v>11</v>
      </c>
      <c r="D31" t="s">
        <v>13</v>
      </c>
      <c r="E31" s="2">
        <v>7.3999999999999996E-2</v>
      </c>
      <c r="F31" s="2">
        <f>1.683*20.08/1000</f>
        <v>3.3794640000000001E-2</v>
      </c>
    </row>
    <row r="32" spans="1:9" x14ac:dyDescent="0.2">
      <c r="E32" s="3"/>
      <c r="F32" s="3"/>
    </row>
    <row r="33" spans="1:6" x14ac:dyDescent="0.2">
      <c r="A33" t="s">
        <v>18</v>
      </c>
      <c r="B33" t="s">
        <v>19</v>
      </c>
      <c r="C33" t="s">
        <v>11</v>
      </c>
      <c r="D33" t="s">
        <v>12</v>
      </c>
      <c r="E33" s="3">
        <v>8.5999999999999993E-2</v>
      </c>
      <c r="F33" s="3">
        <v>7.6999999999999999E-2</v>
      </c>
    </row>
    <row r="34" spans="1:6" x14ac:dyDescent="0.2">
      <c r="E34" s="3"/>
      <c r="F34" s="3"/>
    </row>
    <row r="35" spans="1:6" x14ac:dyDescent="0.2">
      <c r="A35" t="s">
        <v>18</v>
      </c>
      <c r="B35" t="s">
        <v>19</v>
      </c>
      <c r="C35" t="s">
        <v>11</v>
      </c>
      <c r="D35" t="s">
        <v>14</v>
      </c>
      <c r="E35" s="3">
        <v>0.06</v>
      </c>
      <c r="F35" s="3">
        <v>7.2999999999999995E-2</v>
      </c>
    </row>
    <row r="36" spans="1:6" x14ac:dyDescent="0.2">
      <c r="E36" s="3"/>
      <c r="F36" s="3"/>
    </row>
    <row r="37" spans="1:6" x14ac:dyDescent="0.2">
      <c r="A37" t="s">
        <v>18</v>
      </c>
      <c r="B37" t="s">
        <v>19</v>
      </c>
      <c r="C37" t="s">
        <v>11</v>
      </c>
      <c r="D37" t="s">
        <v>13</v>
      </c>
      <c r="E37" s="3">
        <v>9.1999999999999998E-2</v>
      </c>
      <c r="F37" s="3">
        <v>0.106</v>
      </c>
    </row>
    <row r="38" spans="1:6" x14ac:dyDescent="0.2">
      <c r="E38" s="3"/>
      <c r="F38" s="3"/>
    </row>
    <row r="39" spans="1:6" x14ac:dyDescent="0.2">
      <c r="A39" t="s">
        <v>18</v>
      </c>
      <c r="B39" t="s">
        <v>15</v>
      </c>
      <c r="C39" t="s">
        <v>11</v>
      </c>
      <c r="D39" t="s">
        <v>12</v>
      </c>
      <c r="E39" s="2">
        <v>0.152</v>
      </c>
      <c r="F39" s="2">
        <v>0.154</v>
      </c>
    </row>
    <row r="40" spans="1:6" x14ac:dyDescent="0.2">
      <c r="E40" s="2"/>
      <c r="F40" s="2"/>
    </row>
    <row r="41" spans="1:6" x14ac:dyDescent="0.2">
      <c r="A41" t="s">
        <v>18</v>
      </c>
      <c r="B41" t="s">
        <v>15</v>
      </c>
      <c r="C41" t="s">
        <v>11</v>
      </c>
      <c r="D41" t="s">
        <v>13</v>
      </c>
      <c r="E41" s="2">
        <v>0.17399999999999999</v>
      </c>
      <c r="F41" s="2">
        <v>0.20799999999999999</v>
      </c>
    </row>
    <row r="42" spans="1:6" x14ac:dyDescent="0.2">
      <c r="E42" s="2"/>
      <c r="F42" s="2"/>
    </row>
    <row r="43" spans="1:6" x14ac:dyDescent="0.2">
      <c r="A43" t="s">
        <v>18</v>
      </c>
      <c r="B43" t="s">
        <v>15</v>
      </c>
      <c r="C43" t="s">
        <v>11</v>
      </c>
      <c r="D43" t="s">
        <v>14</v>
      </c>
      <c r="E43" s="2">
        <v>9.1999999999999998E-2</v>
      </c>
      <c r="F43" s="2">
        <v>0.129</v>
      </c>
    </row>
    <row r="44" spans="1:6" x14ac:dyDescent="0.2">
      <c r="E44" s="3"/>
      <c r="F44" s="3"/>
    </row>
    <row r="45" spans="1:6" x14ac:dyDescent="0.2">
      <c r="A45" t="s">
        <v>18</v>
      </c>
      <c r="B45" t="s">
        <v>10</v>
      </c>
      <c r="C45" t="s">
        <v>11</v>
      </c>
      <c r="D45" t="s">
        <v>12</v>
      </c>
      <c r="E45" s="2">
        <v>0.28499999999999998</v>
      </c>
      <c r="F45" s="2">
        <v>0.224</v>
      </c>
    </row>
    <row r="46" spans="1:6" x14ac:dyDescent="0.2">
      <c r="E46" s="2"/>
      <c r="F46" s="2"/>
    </row>
    <row r="47" spans="1:6" x14ac:dyDescent="0.2">
      <c r="A47" t="s">
        <v>18</v>
      </c>
      <c r="B47" t="s">
        <v>10</v>
      </c>
      <c r="C47" t="s">
        <v>11</v>
      </c>
      <c r="D47" t="s">
        <v>13</v>
      </c>
      <c r="E47" s="2">
        <v>0.223</v>
      </c>
      <c r="F47" s="2">
        <v>0.85</v>
      </c>
    </row>
    <row r="48" spans="1:6" x14ac:dyDescent="0.2">
      <c r="E48" s="2"/>
      <c r="F48" s="2"/>
    </row>
    <row r="49" spans="1:6" x14ac:dyDescent="0.2">
      <c r="A49" t="s">
        <v>18</v>
      </c>
      <c r="B49" t="s">
        <v>10</v>
      </c>
      <c r="C49" t="s">
        <v>11</v>
      </c>
      <c r="D49" t="s">
        <v>14</v>
      </c>
      <c r="E49" s="2">
        <v>0.109</v>
      </c>
      <c r="F49" s="2">
        <v>0.183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2025-01-18T02:40:51Z</dcterms:created>
  <dcterms:modified xsi:type="dcterms:W3CDTF">2025-02-04T21:25:51Z</dcterms:modified>
</cp:coreProperties>
</file>