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7a8bfe12a241c0/Desktop/MGT 599 - Capstone/"/>
    </mc:Choice>
  </mc:AlternateContent>
  <xr:revisionPtr revIDLastSave="190" documentId="8_{FC791F60-4F61-4D28-BC60-3DCA15C59D7A}" xr6:coauthVersionLast="47" xr6:coauthVersionMax="47" xr10:uidLastSave="{12EF8A8E-4E60-43C0-8757-EB7DC107A855}"/>
  <bookViews>
    <workbookView xWindow="768" yWindow="768" windowWidth="15696" windowHeight="12468" firstSheet="2" activeTab="4" xr2:uid="{481889AF-CE6C-4DD2-9A1D-CEF76EF7220E}"/>
  </bookViews>
  <sheets>
    <sheet name="Revenue Growth" sheetId="2" r:id="rId1"/>
    <sheet name="Revenue YOY &amp; CAGR" sheetId="5" r:id="rId2"/>
    <sheet name="EBITDA" sheetId="6" r:id="rId3"/>
    <sheet name="Profitability" sheetId="7" r:id="rId4"/>
    <sheet name="FCF &amp; FCF Margin" sheetId="8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D8" i="5"/>
  <c r="D7" i="5"/>
  <c r="D6" i="5"/>
  <c r="D5" i="5"/>
</calcChain>
</file>

<file path=xl/sharedStrings.xml><?xml version="1.0" encoding="utf-8"?>
<sst xmlns="http://schemas.openxmlformats.org/spreadsheetml/2006/main" count="15" uniqueCount="9">
  <si>
    <t>Year</t>
  </si>
  <si>
    <t>Revenue (in millions)</t>
  </si>
  <si>
    <t>Airbnb</t>
  </si>
  <si>
    <t>YOY Growth Rate</t>
  </si>
  <si>
    <t>EBITDA</t>
  </si>
  <si>
    <t xml:space="preserve">EBITDA Margin </t>
  </si>
  <si>
    <t>Profitability Margin</t>
  </si>
  <si>
    <t>Free Cash Flow</t>
  </si>
  <si>
    <t>Free Cash Flow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</si>
</sst>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7" xfId="0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9" fontId="0" fillId="0" borderId="8" xfId="2" applyFont="1" applyBorder="1"/>
    <xf numFmtId="9" fontId="0" fillId="0" borderId="10" xfId="2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Border="1"/>
    <xf numFmtId="0" fontId="0" fillId="0" borderId="13" xfId="0" applyBorder="1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/>
    <xf numFmtId="10" fontId="0" fillId="0" borderId="18" xfId="0" applyNumberFormat="1" applyBorder="1"/>
    <xf numFmtId="0" fontId="0" fillId="0" borderId="7" xfId="0" applyBorder="1"/>
    <xf numFmtId="10" fontId="0" fillId="0" borderId="8" xfId="0" applyNumberFormat="1" applyBorder="1"/>
    <xf numFmtId="0" fontId="0" fillId="0" borderId="9" xfId="0" applyBorder="1"/>
    <xf numFmtId="3" fontId="0" fillId="0" borderId="19" xfId="0" applyNumberFormat="1" applyBorder="1"/>
    <xf numFmtId="10" fontId="0" fillId="0" borderId="10" xfId="0" applyNumberFormat="1" applyBorder="1"/>
    <xf numFmtId="0" fontId="0" fillId="0" borderId="17" xfId="0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9" fontId="0" fillId="0" borderId="18" xfId="2" applyFont="1" applyBorder="1"/>
    <xf numFmtId="0" fontId="2" fillId="0" borderId="21" xfId="0" applyFont="1" applyBorder="1" applyAlignment="1">
      <alignment horizontal="center" vertical="center" wrapText="1"/>
    </xf>
    <xf numFmtId="10" fontId="0" fillId="0" borderId="1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Revenue Growth 2018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Growth'!$C$4</c:f>
              <c:strCache>
                <c:ptCount val="1"/>
                <c:pt idx="0">
                  <c:v>Revenue (in millions)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Growth'!$B$5:$B$9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'Revenue Growth'!$C$5:$C$9</c:f>
              <c:numCache>
                <c:formatCode>_("$"* #,##0_);_("$"* \(#,##0\);_("$"* "-"??_);_(@_)</c:formatCode>
                <c:ptCount val="5"/>
                <c:pt idx="0">
                  <c:v>3651</c:v>
                </c:pt>
                <c:pt idx="1">
                  <c:v>4805</c:v>
                </c:pt>
                <c:pt idx="2">
                  <c:v>3378</c:v>
                </c:pt>
                <c:pt idx="3">
                  <c:v>5992</c:v>
                </c:pt>
                <c:pt idx="4">
                  <c:v>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F-416B-8782-57BEF0AF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5617135"/>
        <c:axId val="1818201871"/>
      </c:barChart>
      <c:catAx>
        <c:axId val="207561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01871"/>
        <c:crosses val="autoZero"/>
        <c:auto val="1"/>
        <c:lblAlgn val="ctr"/>
        <c:lblOffset val="100"/>
        <c:noMultiLvlLbl val="0"/>
      </c:catAx>
      <c:valAx>
        <c:axId val="18182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Revenue (in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YOY Revenue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YOY &amp; CAGR'!$C$4</c:f>
              <c:strCache>
                <c:ptCount val="1"/>
                <c:pt idx="0">
                  <c:v>Revenue (in millions)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'Revenue YOY &amp; CAGR'!$B$5:$B$9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'Revenue YOY &amp; CAGR'!$C$5:$C$9</c:f>
              <c:numCache>
                <c:formatCode>_("$"* #,##0_);_("$"* \(#,##0\);_("$"* "-"??_);_(@_)</c:formatCode>
                <c:ptCount val="5"/>
                <c:pt idx="0">
                  <c:v>3651</c:v>
                </c:pt>
                <c:pt idx="1">
                  <c:v>4805</c:v>
                </c:pt>
                <c:pt idx="2">
                  <c:v>3378</c:v>
                </c:pt>
                <c:pt idx="3">
                  <c:v>5992</c:v>
                </c:pt>
                <c:pt idx="4">
                  <c:v>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E-43C7-9C00-A5322D9A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413727"/>
        <c:axId val="134827855"/>
      </c:barChart>
      <c:lineChart>
        <c:grouping val="standard"/>
        <c:varyColors val="0"/>
        <c:ser>
          <c:idx val="1"/>
          <c:order val="1"/>
          <c:tx>
            <c:strRef>
              <c:f>'Revenue YOY &amp; CAGR'!$D$4</c:f>
              <c:strCache>
                <c:ptCount val="1"/>
                <c:pt idx="0">
                  <c:v>YOY Growth Rate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AE-43C7-9C00-A5322D9A57E2}"/>
                </c:ext>
              </c:extLst>
            </c:dLbl>
            <c:dLbl>
              <c:idx val="2"/>
              <c:layout>
                <c:manualLayout>
                  <c:x val="2.7777777777777779E-3"/>
                  <c:y val="-8.4875562720133283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AE-43C7-9C00-A5322D9A57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YOY &amp; CAGR'!$B$5:$B$9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'Revenue YOY &amp; CAGR'!$D$5:$D$9</c:f>
              <c:numCache>
                <c:formatCode>0%</c:formatCode>
                <c:ptCount val="5"/>
                <c:pt idx="0">
                  <c:v>0.42505854800936765</c:v>
                </c:pt>
                <c:pt idx="1">
                  <c:v>0.3160777869076965</c:v>
                </c:pt>
                <c:pt idx="2">
                  <c:v>-0.29698231009365245</c:v>
                </c:pt>
                <c:pt idx="3">
                  <c:v>0.77383066903493192</c:v>
                </c:pt>
                <c:pt idx="4">
                  <c:v>0.40170226969292389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E-43C7-9C00-A5322D9A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408159"/>
        <c:axId val="134828335"/>
      </c:lineChart>
      <c:catAx>
        <c:axId val="1828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855"/>
        <c:crosses val="autoZero"/>
        <c:auto val="1"/>
        <c:lblAlgn val="ctr"/>
        <c:lblOffset val="100"/>
        <c:noMultiLvlLbl val="0"/>
      </c:catAx>
      <c:valAx>
        <c:axId val="1348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13727"/>
        <c:crosses val="autoZero"/>
        <c:crossBetween val="between"/>
      </c:valAx>
      <c:valAx>
        <c:axId val="13482833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8159"/>
        <c:crosses val="max"/>
        <c:crossBetween val="between"/>
      </c:valAx>
      <c:catAx>
        <c:axId val="1828408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82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EBITDA &amp; EBITDA Margin</a:t>
            </a:r>
            <a:r>
              <a:rPr lang="en-US" sz="1400" b="1" baseline="0">
                <a:solidFill>
                  <a:schemeClr val="tx1"/>
                </a:solidFill>
              </a:rPr>
              <a:t> 2018-2022</a:t>
            </a:r>
            <a:endParaRPr lang="en-US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EBITDA!$C$4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82777828676133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0A-4F7A-B212-C881C728020C}"/>
                </c:ext>
              </c:extLst>
            </c:dLbl>
            <c:dLbl>
              <c:idx val="2"/>
              <c:layout>
                <c:manualLayout>
                  <c:x val="2.7845106661009435E-3"/>
                  <c:y val="0.24445148877691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0A-4F7A-B212-C881C7280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EBITDA!$B$5:$B$9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EBITDA!$C$5:$C$9</c:f>
              <c:numCache>
                <c:formatCode>General</c:formatCode>
                <c:ptCount val="5"/>
                <c:pt idx="0">
                  <c:v>155.58000000000001</c:v>
                </c:pt>
                <c:pt idx="1">
                  <c:v>-287.57</c:v>
                </c:pt>
                <c:pt idx="2" formatCode="#,##0">
                  <c:v>-4384</c:v>
                </c:pt>
                <c:pt idx="3">
                  <c:v>276</c:v>
                </c:pt>
                <c:pt idx="4" formatCode="#,##0">
                  <c:v>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A-4F7A-B212-C881C728020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6424160"/>
        <c:axId val="1156423680"/>
      </c:barChart>
      <c:lineChart>
        <c:grouping val="standard"/>
        <c:varyColors val="0"/>
        <c:ser>
          <c:idx val="1"/>
          <c:order val="1"/>
          <c:tx>
            <c:strRef>
              <c:f>EBITDA!$D$4</c:f>
              <c:strCache>
                <c:ptCount val="1"/>
                <c:pt idx="0">
                  <c:v>EBITDA Margin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845106661009943E-3"/>
                  <c:y val="-5.5849748053137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0A-4F7A-B212-C881C728020C}"/>
                </c:ext>
              </c:extLst>
            </c:dLbl>
            <c:dLbl>
              <c:idx val="1"/>
              <c:layout>
                <c:manualLayout>
                  <c:x val="0"/>
                  <c:y val="-3.7233165368758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0A-4F7A-B212-C881C728020C}"/>
                </c:ext>
              </c:extLst>
            </c:dLbl>
            <c:dLbl>
              <c:idx val="3"/>
              <c:layout>
                <c:manualLayout>
                  <c:x val="-2.7845106661009943E-2"/>
                  <c:y val="-6.515803939532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0A-4F7A-B212-C881C728020C}"/>
                </c:ext>
              </c:extLst>
            </c:dLbl>
            <c:dLbl>
              <c:idx val="4"/>
              <c:layout>
                <c:manualLayout>
                  <c:x val="-8.3535319983030851E-3"/>
                  <c:y val="-2.327072835547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0A-4F7A-B212-C881C72802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EBITDA!$B$5:$B$9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EBITDA!$D$5:$D$9</c:f>
              <c:numCache>
                <c:formatCode>0.00%</c:formatCode>
                <c:ptCount val="5"/>
                <c:pt idx="0">
                  <c:v>4.2599999999999999E-2</c:v>
                </c:pt>
                <c:pt idx="1">
                  <c:v>-5.9799999999999999E-2</c:v>
                </c:pt>
                <c:pt idx="2">
                  <c:v>-1.2978000000000001</c:v>
                </c:pt>
                <c:pt idx="3">
                  <c:v>4.6100000000000002E-2</c:v>
                </c:pt>
                <c:pt idx="4">
                  <c:v>0.24929999999999999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A-4F7A-B212-C881C72802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6423200"/>
        <c:axId val="1156422720"/>
      </c:lineChart>
      <c:catAx>
        <c:axId val="115642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3680"/>
        <c:crosses val="autoZero"/>
        <c:auto val="1"/>
        <c:lblAlgn val="ctr"/>
        <c:lblOffset val="100"/>
        <c:noMultiLvlLbl val="0"/>
      </c:catAx>
      <c:valAx>
        <c:axId val="1156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EBITDA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4160"/>
        <c:crosses val="autoZero"/>
        <c:crossBetween val="between"/>
      </c:valAx>
      <c:valAx>
        <c:axId val="1156422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EBITDA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3200"/>
        <c:crosses val="max"/>
        <c:crossBetween val="between"/>
      </c:valAx>
      <c:catAx>
        <c:axId val="115642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6422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Profit Margin</a:t>
            </a:r>
            <a:r>
              <a:rPr lang="en-US" b="1" baseline="0">
                <a:solidFill>
                  <a:schemeClr val="tx1"/>
                </a:solidFill>
              </a:rPr>
              <a:t> 2018-2022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202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Profitability!$C$3</c:f>
              <c:strCache>
                <c:ptCount val="1"/>
                <c:pt idx="0">
                  <c:v>Profitability Margin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Profitability!$B$4:$B$8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Profitability!$C$4:$C$8</c:f>
              <c:numCache>
                <c:formatCode>0.00%</c:formatCode>
                <c:ptCount val="5"/>
                <c:pt idx="0">
                  <c:v>0.67900000000000005</c:v>
                </c:pt>
                <c:pt idx="1">
                  <c:v>-0.18690000000000001</c:v>
                </c:pt>
                <c:pt idx="2">
                  <c:v>-1.8325</c:v>
                </c:pt>
                <c:pt idx="3">
                  <c:v>-7.2800000000000004E-2</c:v>
                </c:pt>
                <c:pt idx="4">
                  <c:v>0.27429999999999999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BA1-B79D-F5A4CA6A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77344"/>
        <c:axId val="218378304"/>
      </c:lineChart>
      <c:catAx>
        <c:axId val="2183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8304"/>
        <c:crosses val="autoZero"/>
        <c:auto val="1"/>
        <c:lblAlgn val="ctr"/>
        <c:lblOffset val="100"/>
        <c:noMultiLvlLbl val="0"/>
      </c:catAx>
      <c:valAx>
        <c:axId val="2183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Profitability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0152777777777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Free Cash Flow (FCF)</a:t>
            </a:r>
            <a:r>
              <a:rPr lang="en-US" b="1" baseline="0">
                <a:solidFill>
                  <a:schemeClr val="tx1"/>
                </a:solidFill>
              </a:rPr>
              <a:t> and FCF Margin 2018-2022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55751351635543"/>
          <c:y val="0.17095447400731156"/>
          <c:w val="0.60772316225760381"/>
          <c:h val="0.60282626187181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'FCF &amp; FCF Margin'!$C$3</c:f>
              <c:strCache>
                <c:ptCount val="1"/>
                <c:pt idx="0">
                  <c:v>Free Cash Flow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21835934253499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B9-43E4-8BC9-C94C35A287A6}"/>
                </c:ext>
              </c:extLst>
            </c:dLbl>
            <c:dLbl>
              <c:idx val="2"/>
              <c:layout>
                <c:manualLayout>
                  <c:x val="-1.3910673758554568E-2"/>
                  <c:y val="9.21944812513459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B9-43E4-8BC9-C94C35A287A6}"/>
                </c:ext>
              </c:extLst>
            </c:dLbl>
            <c:dLbl>
              <c:idx val="3"/>
              <c:layout>
                <c:manualLayout>
                  <c:x val="-1.0201042912955092E-16"/>
                  <c:y val="4.60917967126745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B9-43E4-8BC9-C94C35A287A6}"/>
                </c:ext>
              </c:extLst>
            </c:dLbl>
            <c:dLbl>
              <c:idx val="4"/>
              <c:layout>
                <c:manualLayout>
                  <c:x val="0"/>
                  <c:y val="0.101401952767884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B9-43E4-8BC9-C94C35A28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'FCF &amp; FCF Margin'!$B$4:$B$8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'FCF &amp; FCF Margin'!$C$4:$C$8</c:f>
              <c:numCache>
                <c:formatCode>"$"#,##0.00</c:formatCode>
                <c:ptCount val="5"/>
                <c:pt idx="0">
                  <c:v>504.93299999999999</c:v>
                </c:pt>
                <c:pt idx="1">
                  <c:v>97.275000000000006</c:v>
                </c:pt>
                <c:pt idx="2">
                  <c:v>-667.10299999999995</c:v>
                </c:pt>
                <c:pt idx="3">
                  <c:v>2288</c:v>
                </c:pt>
                <c:pt idx="4">
                  <c:v>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9-43E4-8BC9-C94C35A28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1139616"/>
        <c:axId val="791142016"/>
      </c:barChart>
      <c:lineChart>
        <c:grouping val="standard"/>
        <c:varyColors val="0"/>
        <c:ser>
          <c:idx val="1"/>
          <c:order val="1"/>
          <c:tx>
            <c:strRef>
              <c:f>'FCF &amp; FCF Margin'!$D$3</c:f>
              <c:strCache>
                <c:ptCount val="1"/>
                <c:pt idx="0">
                  <c:v>Free Cash Flow Margin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005214564775461E-17"/>
                  <c:y val="-3.2264257698872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B9-43E4-8BC9-C94C35A287A6}"/>
                </c:ext>
              </c:extLst>
            </c:dLbl>
            <c:dLbl>
              <c:idx val="1"/>
              <c:layout>
                <c:manualLayout>
                  <c:x val="0"/>
                  <c:y val="-3.2264257698872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B9-43E4-8BC9-C94C35A287A6}"/>
                </c:ext>
              </c:extLst>
            </c:dLbl>
            <c:dLbl>
              <c:idx val="2"/>
              <c:layout>
                <c:manualLayout>
                  <c:x val="2.5039212765398028E-2"/>
                  <c:y val="3.226425769887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B9-43E4-8BC9-C94C35A287A6}"/>
                </c:ext>
              </c:extLst>
            </c:dLbl>
            <c:dLbl>
              <c:idx val="3"/>
              <c:layout>
                <c:manualLayout>
                  <c:x val="-1.1128539006843715E-2"/>
                  <c:y val="-6.4528515397745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B9-43E4-8BC9-C94C35A287A6}"/>
                </c:ext>
              </c:extLst>
            </c:dLbl>
            <c:dLbl>
              <c:idx val="4"/>
              <c:layout>
                <c:manualLayout>
                  <c:x val="-3.060348226882004E-2"/>
                  <c:y val="-5.0700976383942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B9-43E4-8BC9-C94C35A28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'FCF &amp; FCF Margin'!$B$4:$B$8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'FCF &amp; FCF Margin'!$D$4:$D$8</c:f>
              <c:numCache>
                <c:formatCode>0.00%</c:formatCode>
                <c:ptCount val="5"/>
                <c:pt idx="0">
                  <c:v>0.13830000000000001</c:v>
                </c:pt>
                <c:pt idx="1">
                  <c:v>2.0199999999999999E-2</c:v>
                </c:pt>
                <c:pt idx="2">
                  <c:v>-0.23</c:v>
                </c:pt>
                <c:pt idx="3">
                  <c:v>0.38179999999999997</c:v>
                </c:pt>
                <c:pt idx="4">
                  <c:v>0.40539999999999998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9-43E4-8BC9-C94C35A28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0531392"/>
        <c:axId val="770532352"/>
      </c:lineChart>
      <c:catAx>
        <c:axId val="7911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964156465505919"/>
              <c:y val="0.806044993577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42016"/>
        <c:crosses val="autoZero"/>
        <c:auto val="1"/>
        <c:lblAlgn val="ctr"/>
        <c:lblOffset val="100"/>
        <c:noMultiLvlLbl val="0"/>
      </c:catAx>
      <c:valAx>
        <c:axId val="7911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Free Cash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39616"/>
        <c:crosses val="autoZero"/>
        <c:crossBetween val="between"/>
      </c:valAx>
      <c:valAx>
        <c:axId val="770532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Free</a:t>
                </a:r>
                <a:r>
                  <a:rPr lang="en-US" baseline="0">
                    <a:solidFill>
                      <a:schemeClr val="tx1"/>
                    </a:solidFill>
                  </a:rPr>
                  <a:t> Cash Flow Margin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31392"/>
        <c:crosses val="max"/>
        <c:crossBetween val="between"/>
      </c:valAx>
      <c:catAx>
        <c:axId val="77053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053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09360B-1345-4C00-A0A7-17FEBEF24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F4B8FE-D442-4DDF-BE5A-FEFADA036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22860</xdr:rowOff>
    </xdr:from>
    <xdr:to>
      <xdr:col>15</xdr:col>
      <xdr:colOff>533400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2C635-0910-3210-7AE1-5168A2D0E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15240</xdr:rowOff>
    </xdr:from>
    <xdr:to>
      <xdr:col>12</xdr:col>
      <xdr:colOff>297180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D21B4-E1D5-9580-EC63-DB635D009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593234</xdr:colOff>
      <xdr:row>1</xdr:row>
      <xdr:rowOff>178994</xdr:rowOff>
    </xdr:from>
    <xdr:to>
      <xdr:col>12</xdr:col>
      <xdr:colOff>289457</xdr:colOff>
      <xdr:row>15</xdr:row>
      <xdr:rowOff>157412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29106-2C21-4676-A0CD-394A1309D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15F9-92D3-41D1-B35E-DB2AEC082E2A}">
  <dimension ref="A1:C9"/>
  <sheetViews>
    <sheetView workbookViewId="0">
      <selection activeCell="N15" sqref="N15"/>
    </sheetView>
  </sheetViews>
  <sheetFormatPr defaultRowHeight="14.4" x14ac:dyDescent="0.3"/>
  <cols>
    <col min="2" max="2" width="10.44140625" customWidth="1"/>
    <col min="3" max="3" width="12" customWidth="1"/>
  </cols>
  <sheetData>
    <row r="1" spans="1:3" ht="24" thickBot="1" x14ac:dyDescent="0.35">
      <c r="A1" s="11" t="s">
        <v>2</v>
      </c>
      <c r="B1" s="12"/>
      <c r="C1" s="13"/>
    </row>
    <row r="3" spans="1:3" ht="15" thickBot="1" x14ac:dyDescent="0.35"/>
    <row r="4" spans="1:3" ht="28.8" x14ac:dyDescent="0.3">
      <c r="B4" s="5" t="s">
        <v>0</v>
      </c>
      <c r="C4" s="6" t="s">
        <v>1</v>
      </c>
    </row>
    <row r="5" spans="1:3" x14ac:dyDescent="0.3">
      <c r="B5" s="1">
        <v>2018</v>
      </c>
      <c r="C5" s="2">
        <v>3651</v>
      </c>
    </row>
    <row r="6" spans="1:3" x14ac:dyDescent="0.3">
      <c r="B6" s="1">
        <v>2019</v>
      </c>
      <c r="C6" s="2">
        <v>4805</v>
      </c>
    </row>
    <row r="7" spans="1:3" x14ac:dyDescent="0.3">
      <c r="B7" s="1">
        <v>2020</v>
      </c>
      <c r="C7" s="2">
        <v>3378</v>
      </c>
    </row>
    <row r="8" spans="1:3" x14ac:dyDescent="0.3">
      <c r="B8" s="1">
        <v>2021</v>
      </c>
      <c r="C8" s="2">
        <v>5992</v>
      </c>
    </row>
    <row r="9" spans="1:3" ht="15" thickBot="1" x14ac:dyDescent="0.35">
      <c r="B9" s="3">
        <v>2022</v>
      </c>
      <c r="C9" s="4">
        <v>8399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F43D-D071-4FEA-B2BC-3C0062317CC0}">
  <dimension ref="A1:D9"/>
  <sheetViews>
    <sheetView workbookViewId="0">
      <selection activeCell="C12" sqref="C12"/>
    </sheetView>
  </sheetViews>
  <sheetFormatPr defaultRowHeight="14.4" x14ac:dyDescent="0.3"/>
  <cols>
    <col min="2" max="2" width="10.21875" customWidth="1"/>
    <col min="3" max="3" width="13.44140625" customWidth="1"/>
    <col min="4" max="4" width="11.5546875" customWidth="1"/>
  </cols>
  <sheetData>
    <row r="1" spans="1:4" ht="24" thickBot="1" x14ac:dyDescent="0.35">
      <c r="A1" s="11" t="s">
        <v>2</v>
      </c>
      <c r="B1" s="12"/>
      <c r="C1" s="13"/>
    </row>
    <row r="3" spans="1:4" ht="15" thickBot="1" x14ac:dyDescent="0.35"/>
    <row r="4" spans="1:4" ht="29.4" thickBot="1" x14ac:dyDescent="0.35">
      <c r="B4" s="17" t="s">
        <v>0</v>
      </c>
      <c r="C4" s="31" t="s">
        <v>1</v>
      </c>
      <c r="D4" s="20" t="s">
        <v>3</v>
      </c>
    </row>
    <row r="5" spans="1:4" x14ac:dyDescent="0.3">
      <c r="B5" s="28">
        <v>2018</v>
      </c>
      <c r="C5" s="29">
        <v>3651</v>
      </c>
      <c r="D5" s="30">
        <f>(C5-2562)/2562</f>
        <v>0.42505854800936765</v>
      </c>
    </row>
    <row r="6" spans="1:4" x14ac:dyDescent="0.3">
      <c r="B6" s="1">
        <v>2019</v>
      </c>
      <c r="C6" s="7">
        <v>4805</v>
      </c>
      <c r="D6" s="9">
        <f>(C6-C5)/C5</f>
        <v>0.3160777869076965</v>
      </c>
    </row>
    <row r="7" spans="1:4" x14ac:dyDescent="0.3">
      <c r="B7" s="1">
        <v>2020</v>
      </c>
      <c r="C7" s="7">
        <v>3378</v>
      </c>
      <c r="D7" s="9">
        <f>(C7-C6)/C6</f>
        <v>-0.29698231009365245</v>
      </c>
    </row>
    <row r="8" spans="1:4" x14ac:dyDescent="0.3">
      <c r="B8" s="1">
        <v>2021</v>
      </c>
      <c r="C8" s="7">
        <v>5992</v>
      </c>
      <c r="D8" s="9">
        <f>(C8-C7)/C7</f>
        <v>0.77383066903493192</v>
      </c>
    </row>
    <row r="9" spans="1:4" ht="15" thickBot="1" x14ac:dyDescent="0.35">
      <c r="B9" s="3">
        <v>2022</v>
      </c>
      <c r="C9" s="8">
        <v>8399</v>
      </c>
      <c r="D9" s="10">
        <f>(C9-C8)/C8</f>
        <v>0.40170226969292389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A888-6A0E-4A17-94F7-AE75A027FEFE}">
  <dimension ref="B3:D9"/>
  <sheetViews>
    <sheetView topLeftCell="B1" zoomScale="73" workbookViewId="0">
      <selection activeCell="H36" sqref="H36"/>
    </sheetView>
  </sheetViews>
  <sheetFormatPr defaultRowHeight="14.4" x14ac:dyDescent="0.3"/>
  <cols>
    <col min="2" max="2" width="9.88671875" customWidth="1"/>
    <col min="3" max="3" width="10.33203125" customWidth="1"/>
    <col min="4" max="4" width="11.5546875" customWidth="1"/>
  </cols>
  <sheetData>
    <row r="3" spans="2:4" ht="15" thickBot="1" x14ac:dyDescent="0.35"/>
    <row r="4" spans="2:4" ht="29.4" thickBot="1" x14ac:dyDescent="0.35">
      <c r="B4" s="18" t="s">
        <v>0</v>
      </c>
      <c r="C4" s="19" t="s">
        <v>4</v>
      </c>
      <c r="D4" s="20" t="s">
        <v>5</v>
      </c>
    </row>
    <row r="5" spans="2:4" x14ac:dyDescent="0.3">
      <c r="B5" s="21">
        <v>2018</v>
      </c>
      <c r="C5" s="16">
        <v>155.58000000000001</v>
      </c>
      <c r="D5" s="22">
        <v>4.2599999999999999E-2</v>
      </c>
    </row>
    <row r="6" spans="2:4" x14ac:dyDescent="0.3">
      <c r="B6" s="23">
        <v>2019</v>
      </c>
      <c r="C6" s="14">
        <v>-287.57</v>
      </c>
      <c r="D6" s="24">
        <v>-5.9799999999999999E-2</v>
      </c>
    </row>
    <row r="7" spans="2:4" x14ac:dyDescent="0.3">
      <c r="B7" s="23">
        <v>2020</v>
      </c>
      <c r="C7" s="15">
        <v>-4384</v>
      </c>
      <c r="D7" s="24">
        <v>-1.2978000000000001</v>
      </c>
    </row>
    <row r="8" spans="2:4" x14ac:dyDescent="0.3">
      <c r="B8" s="23">
        <v>2021</v>
      </c>
      <c r="C8" s="14">
        <v>276</v>
      </c>
      <c r="D8" s="24">
        <v>4.6100000000000002E-2</v>
      </c>
    </row>
    <row r="9" spans="2:4" ht="15" thickBot="1" x14ac:dyDescent="0.35">
      <c r="B9" s="25">
        <v>2022</v>
      </c>
      <c r="C9" s="26">
        <v>2094</v>
      </c>
      <c r="D9" s="27">
        <v>0.24929999999999999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883-CE70-40CA-9BDB-780729A856A9}">
  <dimension ref="B2:C8"/>
  <sheetViews>
    <sheetView zoomScale="98" workbookViewId="0">
      <selection activeCell="O15" sqref="O15"/>
    </sheetView>
  </sheetViews>
  <sheetFormatPr defaultRowHeight="14.4" x14ac:dyDescent="0.3"/>
  <cols>
    <col min="3" max="3" width="11.5546875" customWidth="1"/>
  </cols>
  <sheetData>
    <row r="2" spans="2:3" ht="15" thickBot="1" x14ac:dyDescent="0.35"/>
    <row r="3" spans="2:3" ht="29.4" thickBot="1" x14ac:dyDescent="0.35">
      <c r="B3" s="18" t="s">
        <v>0</v>
      </c>
      <c r="C3" s="20" t="s">
        <v>6</v>
      </c>
    </row>
    <row r="4" spans="2:3" x14ac:dyDescent="0.3">
      <c r="B4" s="28">
        <v>2018</v>
      </c>
      <c r="C4" s="32">
        <v>0.67900000000000005</v>
      </c>
    </row>
    <row r="5" spans="2:3" x14ac:dyDescent="0.3">
      <c r="B5" s="1">
        <v>2019</v>
      </c>
      <c r="C5" s="33">
        <v>-0.18690000000000001</v>
      </c>
    </row>
    <row r="6" spans="2:3" x14ac:dyDescent="0.3">
      <c r="B6" s="1">
        <v>2020</v>
      </c>
      <c r="C6" s="33">
        <v>-1.8325</v>
      </c>
    </row>
    <row r="7" spans="2:3" x14ac:dyDescent="0.3">
      <c r="B7" s="1">
        <v>2021</v>
      </c>
      <c r="C7" s="33">
        <v>-7.2800000000000004E-2</v>
      </c>
    </row>
    <row r="8" spans="2:3" ht="15" thickBot="1" x14ac:dyDescent="0.35">
      <c r="B8" s="3">
        <v>2022</v>
      </c>
      <c r="C8" s="34">
        <v>0.27429999999999999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5DD9-02C0-4B8A-8552-50B9178CC367}">
  <dimension ref="B2:D8"/>
  <sheetViews>
    <sheetView tabSelected="1" topLeftCell="D1" zoomScale="149" zoomScaleNormal="115" workbookViewId="0">
      <selection activeCell="P9" sqref="P9"/>
    </sheetView>
  </sheetViews>
  <sheetFormatPr defaultRowHeight="14.4" x14ac:dyDescent="0.3"/>
  <cols>
    <col min="2" max="2" width="10.6640625" customWidth="1"/>
    <col min="3" max="3" width="12.5546875" customWidth="1"/>
    <col min="4" max="4" width="12.21875" customWidth="1"/>
  </cols>
  <sheetData>
    <row r="2" spans="2:4" ht="15" thickBot="1" x14ac:dyDescent="0.35"/>
    <row r="3" spans="2:4" ht="29.4" thickBot="1" x14ac:dyDescent="0.35">
      <c r="B3" s="17" t="s">
        <v>0</v>
      </c>
      <c r="C3" s="19" t="s">
        <v>7</v>
      </c>
      <c r="D3" s="20" t="s">
        <v>8</v>
      </c>
    </row>
    <row r="4" spans="2:4" x14ac:dyDescent="0.3">
      <c r="B4" s="28">
        <v>2018</v>
      </c>
      <c r="C4" s="35">
        <v>504.93299999999999</v>
      </c>
      <c r="D4" s="32">
        <v>0.13830000000000001</v>
      </c>
    </row>
    <row r="5" spans="2:4" x14ac:dyDescent="0.3">
      <c r="B5" s="1">
        <v>2019</v>
      </c>
      <c r="C5" s="36">
        <v>97.275000000000006</v>
      </c>
      <c r="D5" s="33">
        <v>2.0199999999999999E-2</v>
      </c>
    </row>
    <row r="6" spans="2:4" x14ac:dyDescent="0.3">
      <c r="B6" s="1">
        <v>2020</v>
      </c>
      <c r="C6" s="36">
        <v>-667.10299999999995</v>
      </c>
      <c r="D6" s="33">
        <v>-0.23</v>
      </c>
    </row>
    <row r="7" spans="2:4" x14ac:dyDescent="0.3">
      <c r="B7" s="1">
        <v>2021</v>
      </c>
      <c r="C7" s="36">
        <v>2288</v>
      </c>
      <c r="D7" s="33">
        <v>0.38179999999999997</v>
      </c>
    </row>
    <row r="8" spans="2:4" ht="15" thickBot="1" x14ac:dyDescent="0.35">
      <c r="B8" s="3">
        <v>2022</v>
      </c>
      <c r="C8" s="37">
        <v>3405</v>
      </c>
      <c r="D8" s="34">
        <v>0.40539999999999998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Growth</vt:lpstr>
      <vt:lpstr>Revenue YOY &amp; CAGR</vt:lpstr>
      <vt:lpstr>EBITDA</vt:lpstr>
      <vt:lpstr>Profitability</vt:lpstr>
      <vt:lpstr>FCF &amp; FCF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Dreifuerst</dc:creator>
  <cp:lastModifiedBy>Julia Dreifuerst</cp:lastModifiedBy>
  <dcterms:created xsi:type="dcterms:W3CDTF">2023-05-02T22:15:32Z</dcterms:created>
  <dcterms:modified xsi:type="dcterms:W3CDTF">2023-06-08T19:04:53Z</dcterms:modified>
</cp:coreProperties>
</file>