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namedSheetViews/namedSheetView1.xml" ContentType="application/vnd.ms-excel.namedsheetviews+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namedSheetViews/namedSheetView2.xml" ContentType="application/vnd.ms-excel.namedsheetviews+xml"/>
  <Override PartName="/xl/customProperty21.bin" ContentType="application/vnd.openxmlformats-officedocument.spreadsheetml.customProperty"/>
  <Override PartName="/xl/customProperty22.bin" ContentType="application/vnd.openxmlformats-officedocument.spreadsheetml.customProperty"/>
  <Override PartName="/xl/namedSheetViews/namedSheetView3.xml" ContentType="application/vnd.ms-excel.namedsheetviews+xml"/>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66925"/>
  <xr:revisionPtr revIDLastSave="130" documentId="8_{C8B05B8A-6F7E-4130-984E-7F61A7A97704}" xr6:coauthVersionLast="45" xr6:coauthVersionMax="47" xr10:uidLastSave="{3F3AF6E7-6F42-428E-BA9F-3F6BE8F5082E}"/>
  <bookViews>
    <workbookView xWindow="-120" yWindow="-120" windowWidth="24240" windowHeight="13140" tabRatio="895" xr2:uid="{45D822DF-5C0A-499D-8CAF-45903AD0C7F6}"/>
  </bookViews>
  <sheets>
    <sheet name="Quarterly Submission Guide" sheetId="2" r:id="rId1"/>
    <sheet name="Table 1" sheetId="4" r:id="rId2"/>
    <sheet name="Table 2" sheetId="25" r:id="rId3"/>
    <sheet name="Table 3" sheetId="5" r:id="rId4"/>
    <sheet name="Table 4" sheetId="6" r:id="rId5"/>
    <sheet name="Table 5" sheetId="7" r:id="rId6"/>
    <sheet name="Table 6" sheetId="11" r:id="rId7"/>
    <sheet name="Table 7.1" sheetId="22" r:id="rId8"/>
    <sheet name="Table 7.2" sheetId="24" r:id="rId9"/>
    <sheet name="Table 8" sheetId="16" r:id="rId10"/>
    <sheet name="Table 9" sheetId="17" r:id="rId11"/>
    <sheet name="Table 10" sheetId="18" r:id="rId12"/>
    <sheet name="Table 11" sheetId="26" r:id="rId13"/>
    <sheet name="Table 12" sheetId="21" r:id="rId14"/>
  </sheets>
  <externalReferences>
    <externalReference r:id="rId15"/>
    <externalReference r:id="rId16"/>
  </externalReferences>
  <definedNames>
    <definedName name="_xlnm._FilterDatabase" localSheetId="1" hidden="1">'Table 1'!$B$7:$W$62</definedName>
    <definedName name="_xlnm._FilterDatabase" localSheetId="11" hidden="1">'Table 10'!$A$7:$R$31</definedName>
    <definedName name="_xlnm._FilterDatabase" localSheetId="12" hidden="1">'Table 11'!$B$7:$AI$29</definedName>
    <definedName name="_xlnm._FilterDatabase" localSheetId="13" hidden="1">'Table 12'!$A$9:$AO$163</definedName>
    <definedName name="_xlnm._FilterDatabase" localSheetId="2" hidden="1">'Table 2'!$B$7:$W$7</definedName>
    <definedName name="_xlnm._FilterDatabase" localSheetId="7" hidden="1">'Table 7.1'!$A$7:$Y$7</definedName>
    <definedName name="_xlnm._FilterDatabase" localSheetId="8" hidden="1">'Table 7.2'!$A$7:$AN$7</definedName>
    <definedName name="_xlnm._FilterDatabase" localSheetId="9" hidden="1">'Table 8'!$A$7:$AL$55</definedName>
    <definedName name="_xlnm._FilterDatabase" localSheetId="10" hidden="1">'Table 9'!$A$7:$Q$31</definedName>
    <definedName name="_msoanchor_1" localSheetId="12">'[1]Table 2'!#REF!</definedName>
    <definedName name="_msoanchor_1">'Table 2'!#REF!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 i="17" l="1"/>
  <c r="AC8" i="16"/>
  <c r="AC24" i="16"/>
  <c r="AA134" i="21" l="1"/>
  <c r="X134" i="21"/>
  <c r="U134" i="21"/>
  <c r="AB134" i="21"/>
  <c r="Z134" i="21"/>
  <c r="Y134" i="21"/>
  <c r="W134" i="21"/>
  <c r="V134" i="21"/>
  <c r="T134" i="21"/>
  <c r="H31" i="17" l="1"/>
  <c r="G31" i="17"/>
  <c r="F31" i="17"/>
  <c r="E31" i="17"/>
  <c r="H30" i="17"/>
  <c r="G30" i="17"/>
  <c r="F30" i="17"/>
  <c r="E30" i="17"/>
  <c r="H23" i="17"/>
  <c r="H22" i="17"/>
  <c r="G23" i="17"/>
  <c r="G22" i="17"/>
  <c r="F23" i="17"/>
  <c r="F22" i="17"/>
  <c r="E23" i="17"/>
  <c r="E22" i="17"/>
  <c r="H15" i="17"/>
  <c r="G15" i="17"/>
  <c r="F15" i="17"/>
  <c r="E15" i="17"/>
  <c r="H14" i="17"/>
  <c r="F14" i="17"/>
  <c r="E14" i="17"/>
  <c r="AC40" i="16" l="1"/>
  <c r="AD40" i="16"/>
  <c r="AE40" i="16"/>
  <c r="AF40" i="16"/>
  <c r="AC41" i="16"/>
  <c r="AD41" i="16"/>
  <c r="AE41" i="16"/>
  <c r="AF41" i="16"/>
  <c r="AD24" i="16"/>
  <c r="AE24" i="16"/>
  <c r="AF24" i="16"/>
  <c r="AC25" i="16"/>
  <c r="AD25" i="16"/>
  <c r="AE25" i="16"/>
  <c r="AF25" i="16"/>
  <c r="AF9" i="16"/>
  <c r="AE9" i="16"/>
  <c r="AD9" i="16"/>
  <c r="AC9" i="16"/>
  <c r="AF8" i="16"/>
  <c r="AE8" i="16"/>
  <c r="AD8" i="16"/>
  <c r="M11" i="25" l="1"/>
  <c r="M10" i="25" s="1"/>
  <c r="C2" i="5" l="1"/>
</calcChain>
</file>

<file path=xl/sharedStrings.xml><?xml version="1.0" encoding="utf-8"?>
<sst xmlns="http://schemas.openxmlformats.org/spreadsheetml/2006/main" count="5884" uniqueCount="1415">
  <si>
    <t>Yes</t>
  </si>
  <si>
    <t>No</t>
  </si>
  <si>
    <t>&lt;-- for dropdowns</t>
  </si>
  <si>
    <t>Wildfire Safety Division Attachment 2.3</t>
  </si>
  <si>
    <t>Wildfire Mitigation Plan Quarterly report - non-spatial data template</t>
  </si>
  <si>
    <t xml:space="preserve">Resolution WSD-011 Attachment 2.3 </t>
  </si>
  <si>
    <t>Instructions for use</t>
  </si>
  <si>
    <t>Relevant options for mitigations table: Table 12</t>
  </si>
  <si>
    <t>Fill out the tan cells (color represented here) starting with the cell below (D17: Utility). The Utility name will populate the Table tabs to follow. Date modified will vary by table</t>
  </si>
  <si>
    <t>For each Table tab, after a modification is made, denote the date of the change in cell C4 for each Table tab.</t>
  </si>
  <si>
    <t>Initiative categories</t>
  </si>
  <si>
    <t>WMP Maturity model Categories</t>
  </si>
  <si>
    <t>Driver options</t>
  </si>
  <si>
    <t>Some columns have an additional header in row 5 to serve as clarification for several columns.  With the exception of projected data, row 5 will be highlighted in blue (color represented here)</t>
  </si>
  <si>
    <t>Some required metrics are future projections. For these, row 5, above the projections will be highlighted light green (color represented here)</t>
  </si>
  <si>
    <t>Vegetation inspection</t>
  </si>
  <si>
    <t>Risk Assessment &amp; Mapping</t>
  </si>
  <si>
    <t>1. Ignitions</t>
  </si>
  <si>
    <t>Contact with vegetation</t>
  </si>
  <si>
    <t xml:space="preserve">In future submissions, report updated projected numbers if / when projections have changed, and report actuals once the quarter / year has passed. </t>
  </si>
  <si>
    <t>Vegetation management project</t>
  </si>
  <si>
    <t>Situational Awareness &amp; Forecasting</t>
  </si>
  <si>
    <t>Other contact with object</t>
  </si>
  <si>
    <t>For data required annually rather than quarterly (see Tables 7.3 - 10), report for entire year even if part of the year is projected. Once year has passed, update cell with actuals</t>
  </si>
  <si>
    <t>Asset inspection</t>
  </si>
  <si>
    <t>Grid Design &amp; System Hardening</t>
  </si>
  <si>
    <t>Equipment failure</t>
  </si>
  <si>
    <r>
      <t xml:space="preserve">Some tables will have additional instructions provided in a </t>
    </r>
    <r>
      <rPr>
        <b/>
        <sz val="11"/>
        <color theme="1"/>
        <rFont val="Calibri"/>
        <family val="2"/>
        <scheme val="minor"/>
      </rPr>
      <t>Notes</t>
    </r>
    <r>
      <rPr>
        <sz val="11"/>
        <color theme="1"/>
        <rFont val="Calibri"/>
        <family val="2"/>
        <scheme val="minor"/>
      </rPr>
      <t xml:space="preserve"> box located in cells D2 - D4 </t>
    </r>
  </si>
  <si>
    <t>Grid hardening</t>
  </si>
  <si>
    <t>Asset Management &amp; Inspections</t>
  </si>
  <si>
    <t>Wire-to-wire contact</t>
  </si>
  <si>
    <t>Notes will explain terms, signal where projections are required, and provide other useful information.</t>
  </si>
  <si>
    <t>For the initial quarterly submission, utilities are required to submit data on annual metrics for 2015 - 2020, which should represent the most updated data from the 2020 WMP for years 2015-2019</t>
  </si>
  <si>
    <t>Other</t>
  </si>
  <si>
    <t>Vegetation Management &amp; Inspections</t>
  </si>
  <si>
    <t>Contamination</t>
  </si>
  <si>
    <t>*</t>
  </si>
  <si>
    <t>Do not add or manipulate the template for any of the tabs</t>
  </si>
  <si>
    <t>Data Governance</t>
  </si>
  <si>
    <t>Vandalism / Theft</t>
  </si>
  <si>
    <t>Emergency Planning &amp; Preparedness</t>
  </si>
  <si>
    <t>2. PSPS</t>
  </si>
  <si>
    <t>PSPS - for sectionalization, etc.</t>
  </si>
  <si>
    <t>Update the below table to establish which year, quarter of the WMP cycle this submission this represents.</t>
  </si>
  <si>
    <t>Utility</t>
  </si>
  <si>
    <t>Pacific Gas &amp; Electric Company</t>
  </si>
  <si>
    <t>Stakeholder Cooperation &amp; Community Engagement</t>
  </si>
  <si>
    <t>First year of 3-year WMP cycle</t>
  </si>
  <si>
    <t>Submission year</t>
  </si>
  <si>
    <t>Submission quarter</t>
  </si>
  <si>
    <t>Q2 of 2021</t>
  </si>
  <si>
    <t>Date Modified</t>
  </si>
  <si>
    <t>N/A</t>
  </si>
  <si>
    <t>Notes:</t>
  </si>
  <si>
    <t>Table No.</t>
  </si>
  <si>
    <t>Transmission lines refer to all lines at or above 65kV, and distribution lines refer to all lines below 65kV.</t>
  </si>
  <si>
    <t>Note: These columns are placeholders for future QR submissions.</t>
  </si>
  <si>
    <t>Table 1: Recent performance on progress metrics</t>
  </si>
  <si>
    <t>Metric type</t>
  </si>
  <si>
    <t>#</t>
  </si>
  <si>
    <t>Progress metric name</t>
  </si>
  <si>
    <t>Unit(s)</t>
  </si>
  <si>
    <t>Comments</t>
  </si>
  <si>
    <t>1. Grid condition findings from inspection - Distribution lines in HFTD</t>
  </si>
  <si>
    <t>1.a.</t>
  </si>
  <si>
    <t>Number of circuit miles inspected from patrol inspections in HFTD - Distribution lines</t>
  </si>
  <si>
    <t># circuit miles</t>
  </si>
  <si>
    <t xml:space="preserve">Totals represent the number of poles patrolled in relationship to total poles in HFTD and converted to circuit miles. Note the circuit miles is an approximation since the patrol program is measured by pole count only. </t>
  </si>
  <si>
    <t>1.b.</t>
  </si>
  <si>
    <t>Number of circuit miles inspected from detailed inspections in HFTD - Distribution lines</t>
  </si>
  <si>
    <t xml:space="preserve">Totals represent the number of poles inspected in relationship to total poles in HFTD and converted to circuit miles. Note the circuit miles is an approximation since the inspection program is measured by pole count only. </t>
  </si>
  <si>
    <t>1.c.</t>
  </si>
  <si>
    <t>Number of circuit miles inspected from other inspections (list types of "other" inspections in comments) in HFTD - Distribution lines</t>
  </si>
  <si>
    <t xml:space="preserve">Totals represent the number of inspections from Pole Test and Treat program in relationship to total poles in HFTD and converted to circuit miles. Note the circuit miles is an approximation since the program is measured by pole count only. </t>
  </si>
  <si>
    <t>1.d.</t>
  </si>
  <si>
    <t>Level 1 findings in HFTD for patrol inspections - Distribution lines</t>
  </si>
  <si>
    <t># findings</t>
  </si>
  <si>
    <t>1.e.</t>
  </si>
  <si>
    <t>Level 1 findings in HFTD for detailed inspections - Distribution lines</t>
  </si>
  <si>
    <t>1.f.</t>
  </si>
  <si>
    <t>Level 1 findings in HFTD for other inspections (list types of "other" inspections in comments) - Distribution lines</t>
  </si>
  <si>
    <t>"Other" inspection methods include Pole Test and Treat and overhead IR.</t>
  </si>
  <si>
    <t>1.g.</t>
  </si>
  <si>
    <t>Level 2 findings in HFTD for patrol inspections - Distribution lines</t>
  </si>
  <si>
    <t>1.h.</t>
  </si>
  <si>
    <t>Level 2 findings in HFTD for detailed inspections - Distribution lines</t>
  </si>
  <si>
    <t>1.i.</t>
  </si>
  <si>
    <t>Level 2 findings in HFTD for other inspections (list types of "other" inspections in comments) - Distribution lines</t>
  </si>
  <si>
    <t>1.j.</t>
  </si>
  <si>
    <t>Level 3 findings in HFTD for patrol inspections - Distribution lines</t>
  </si>
  <si>
    <t>1.k.</t>
  </si>
  <si>
    <t>Level 3 findings in HFTD for detailed inspections - Distribution lines</t>
  </si>
  <si>
    <t>1.l.</t>
  </si>
  <si>
    <t>Level 3 findings in HFTD for other inspections (list types of "other" inspections in comments) - Distribution lines</t>
  </si>
  <si>
    <t>1. Grid condition findings from inspection - Distribution lines total</t>
  </si>
  <si>
    <t>1.a.ii.</t>
  </si>
  <si>
    <t>Number of total circuit miles inspected from patrol inspections - Distribution lines</t>
  </si>
  <si>
    <t xml:space="preserve">Totals represent the number of poles patrolled in relationship to total poles in Non-HFTD and converted to circuit miles. Note the circuit miles is an approximation since the patrol program is measured by pole count only. </t>
  </si>
  <si>
    <t>1.b.ii.</t>
  </si>
  <si>
    <t>Number of total circuit miles inspected from detailed inspections - Distribution lines</t>
  </si>
  <si>
    <t>1.c.ii.</t>
  </si>
  <si>
    <t>Number of total circuit miles inspected from other inspections (list types of "other" inspections in comments) - Distribution lines</t>
  </si>
  <si>
    <t xml:space="preserve">Totals represent the number of inspections from Pole Test and Treat program in relationship to total poles in Non-HFTD and converted to circuit miles. Note the circuit miles is an approximation since the program is measured by pole count only. </t>
  </si>
  <si>
    <t>1.d.ii.</t>
  </si>
  <si>
    <t>Level 1 findings for patrol inspections - Distribution lines</t>
  </si>
  <si>
    <t>Non HFTD areas only</t>
  </si>
  <si>
    <t>1.e.ii.</t>
  </si>
  <si>
    <t>Level 1 findings for detailed inspections - Distribution lines</t>
  </si>
  <si>
    <t>1.f.ii.</t>
  </si>
  <si>
    <t>Level 1 findings for other inspections (list types of "other" inspections in comments) - Distribution lines</t>
  </si>
  <si>
    <t>Non HFTD areas only. "Other" inspection methods include Pole Test and Treat and overhead IR.</t>
  </si>
  <si>
    <t>1.g.ii.</t>
  </si>
  <si>
    <t>Level 2 findings for patrol inspections - Distribution lines</t>
  </si>
  <si>
    <t>1.h.ii.</t>
  </si>
  <si>
    <t>Level 2 findings for detailed inspections - Distribution lines</t>
  </si>
  <si>
    <t>1.i.ii.</t>
  </si>
  <si>
    <t>Level 2 findings for other inspections (list types of "other" inspections in comments) - Distribution lines</t>
  </si>
  <si>
    <t>Non HFTD areas only.  "Other" inspection methods include Pole Test and Treat and overhead IR.</t>
  </si>
  <si>
    <t>1.j.ii.</t>
  </si>
  <si>
    <t>Level 3 findings for patrol inspections - Distribution lines</t>
  </si>
  <si>
    <t>1.k.ii.</t>
  </si>
  <si>
    <t>Level 3 findings for detailed inspections - Distribution lines</t>
  </si>
  <si>
    <t>1.l.ii.</t>
  </si>
  <si>
    <t>Level 3 findings for other inspections (list types of "other" inspections in comments) - Distribution lines</t>
  </si>
  <si>
    <t>Non HFTD Areas only.  "Other" inspection methods include Pole Test and Treat and overhead IR.</t>
  </si>
  <si>
    <t>1. Grid condition findings from inspection - Transmission lines in HFTD</t>
  </si>
  <si>
    <t>1.a.iii.</t>
  </si>
  <si>
    <t>Number of circuit miles inspected from patrol inspections in HFTD - Transmission lines</t>
  </si>
  <si>
    <t>1.b.iii.</t>
  </si>
  <si>
    <t>Number of circuit miles inspected from detailed inspections in HFTD - Transmission lines</t>
  </si>
  <si>
    <t>1.c.iii.</t>
  </si>
  <si>
    <t>Number of circuit miles inspected from other inspections (list types of "other" inspections in comments) in HFTD - Transmission lines</t>
  </si>
  <si>
    <t>1.d.iii.</t>
  </si>
  <si>
    <t>Level 1 findings in HFTD for patrol inspections - Transmission lines</t>
  </si>
  <si>
    <t>-</t>
  </si>
  <si>
    <t>1.e.iii.</t>
  </si>
  <si>
    <t>Level 1 findings in HFTD for detailed inspections - Transmission lines</t>
  </si>
  <si>
    <t>1.f.iii.</t>
  </si>
  <si>
    <t>Level 1 findings in HFTD for other inspections (list types of "other" inspections in comments) - Transmission lines</t>
  </si>
  <si>
    <t>Includes any notification not found by patrol or detailed inspection.</t>
  </si>
  <si>
    <t>1.g.iii.</t>
  </si>
  <si>
    <t>Level 2 findings in HFTD for patrol inspections - Transmission lines</t>
  </si>
  <si>
    <t>1.h.iii.</t>
  </si>
  <si>
    <t>Level 2 findings in HFTD for detailed inspections - Transmission lines</t>
  </si>
  <si>
    <t>1.i.iii.</t>
  </si>
  <si>
    <t>Level 2 findings in HFTD for other inspections (list types of "other" inspections in comments) - Transmission lines</t>
  </si>
  <si>
    <t>1.j.iii.</t>
  </si>
  <si>
    <t>Level 3 findings in HFTD for patrol inspections - Transmission lines</t>
  </si>
  <si>
    <t>1.k.iii.</t>
  </si>
  <si>
    <t>Level 3 findings in HFTD for detailed inspections - Transmission lines</t>
  </si>
  <si>
    <t>1.l.iii.</t>
  </si>
  <si>
    <t>Level 3 findings in HFTD for other inspections (list types of "other" inspections in comments) - Transmission lines</t>
  </si>
  <si>
    <t>1. Grid condition findings from inspection - Transmission lines total</t>
  </si>
  <si>
    <t>1.a.iv.</t>
  </si>
  <si>
    <t>Number of total circuit miles inspected from patrol inspections - Transmission lines</t>
  </si>
  <si>
    <t>1.b.iv.</t>
  </si>
  <si>
    <t>Number of total circuit miles inspected from detailed inspections - Transmission lines</t>
  </si>
  <si>
    <t>1.c.iv.</t>
  </si>
  <si>
    <t>Number of total circuit miles inspected from other inspections (list types of "other" inspections in comments) - Transmission lines</t>
  </si>
  <si>
    <t xml:space="preserve">                                                                                                                                                                                                                                                                                                                                                                                                                                                                                                                                                                                                                                                                                                                                                                                                                                                                                                                                                                                                                                                                                                                                                                                                                                                                                                                                                                                                                                                                                                                                                                                                                                                                                                                                                                                                                                                                                                                                                                                                                                                                                                                                                                                                                                                                                                                                                                                                                                                                                                                                                                                                                                                                                                                                                                                                                                                                                                                                                                                                                                                                                                                                                                                                                                                                                                                                                                                                                                                                                                                                                                                                                                                                                                                                                                                                                                                                                                                                                                                                                                                                                                                                                                                                                                                                                                                                                                                                                                                                                                                                                                                                                                                                                                                                                                                                                                                                                                                                                                                                                                                                                                                                                                                                                                                                                                                                                                                                                                                                                                                                                                                                                                                                                                                                                                                                                                                                                                                                                                                                                                                               </t>
  </si>
  <si>
    <t>1.d.iv.</t>
  </si>
  <si>
    <t>Level 1 findings for patrol inspections - Transmission lines</t>
  </si>
  <si>
    <t>1.e.iv.</t>
  </si>
  <si>
    <t>Level 1 findings for detailed inspections - Transmission lines</t>
  </si>
  <si>
    <t>1.f.iv.</t>
  </si>
  <si>
    <t>Level 1 findings for other inspections (list types of "other" inspections in comments) - Transmission lines</t>
  </si>
  <si>
    <t>1.g.iv.</t>
  </si>
  <si>
    <t>Level 2 findings for patrol inspections - Transmission lines</t>
  </si>
  <si>
    <t>1.h.iv.</t>
  </si>
  <si>
    <t>Level 2 findings for detailed inspections - Transmission lines</t>
  </si>
  <si>
    <t>1.i.iv.</t>
  </si>
  <si>
    <t>Level 2 findings for other inspections (list types of "other" inspections in comments) - Transmission lines</t>
  </si>
  <si>
    <t>1.j.iv.</t>
  </si>
  <si>
    <t>Level 3 findings for patrol inspections - Transmission lines</t>
  </si>
  <si>
    <t>1.k.iv.</t>
  </si>
  <si>
    <t>Level 3 findings for detailed inspections - Transmission lines</t>
  </si>
  <si>
    <t>1.l.iv.</t>
  </si>
  <si>
    <t>Level 3 findings for other inspections (list types of "other" inspections in comments) - Transmission lines</t>
  </si>
  <si>
    <t>2. Vegetation clearance findings from inspection - total</t>
  </si>
  <si>
    <t>2.a.i</t>
  </si>
  <si>
    <t>Number of spans inspected where at least some vegetation was found in non-compliant condition - total</t>
  </si>
  <si>
    <t># of spans inspected with noncompliant clearance based on applicable rules and regulations at the time of inspection</t>
  </si>
  <si>
    <t>See comments for this section.</t>
  </si>
  <si>
    <t>2.a.ii</t>
  </si>
  <si>
    <t>Number of spans inspected for vegetation compliance - total</t>
  </si>
  <si>
    <t># of spans inspected for vegetation compliance</t>
  </si>
  <si>
    <t>2. Vegetation clearance findings from inspection - in HFTD</t>
  </si>
  <si>
    <t>2.b.i</t>
  </si>
  <si>
    <t>Number of spans inspected where at least some vegetation was found in non-compliant condition in HFTD</t>
  </si>
  <si>
    <t>2.b.ii</t>
  </si>
  <si>
    <t>Number of spans inspected for vegetation compliance in HFTD</t>
  </si>
  <si>
    <t>3. Community outreach metrics</t>
  </si>
  <si>
    <t>3.a.</t>
  </si>
  <si>
    <t># Customers in an evacuation zone for utility-ignited wildfire</t>
  </si>
  <si>
    <t xml:space="preserve"> - </t>
  </si>
  <si>
    <t># customers (if customer was in an evacuation zone for multiple wildfires, count the customer for each relevant wildfire)</t>
  </si>
  <si>
    <t>3.b.</t>
  </si>
  <si>
    <t># Customers notified of evacuation orders</t>
  </si>
  <si>
    <t># customers (count customer multiple times for each unique wildfire of which they were notified)</t>
  </si>
  <si>
    <t>3.c.</t>
  </si>
  <si>
    <t>% of customers notified of evacuation in evacuation zone of a utility-ignited wildfire</t>
  </si>
  <si>
    <t>Percentage of customers notified of evacuation</t>
  </si>
  <si>
    <t>Table 2: Recent performance on outcome metrics</t>
  </si>
  <si>
    <t>Outcome metric name</t>
  </si>
  <si>
    <t>1. Risk events</t>
  </si>
  <si>
    <t>Number of all events with probability of ignition, including wires down, contacts with objects, line slap, events with evidence of heat generation, and other events that cause sparking or have the potential to cause ignition</t>
  </si>
  <si>
    <t>Number per year</t>
  </si>
  <si>
    <t>Number of wires down (total)</t>
  </si>
  <si>
    <t xml:space="preserve">Number of wires down per year </t>
  </si>
  <si>
    <t>Number of outage events not caused by contact with vegetation (total)</t>
  </si>
  <si>
    <t>Number of outage events per year</t>
  </si>
  <si>
    <t>Number of outage events caused by contact with vegetation (total)</t>
  </si>
  <si>
    <t>2. Utility inspection findings - Distribution</t>
  </si>
  <si>
    <t>2.a.</t>
  </si>
  <si>
    <t>Number of Level 1 findings (distribution - total)</t>
  </si>
  <si>
    <t>2.b.</t>
  </si>
  <si>
    <t>Number of Level 2 findings (distribution - total)</t>
  </si>
  <si>
    <t>2.c.</t>
  </si>
  <si>
    <t>Number of Level 3 findings (distribution - total)</t>
  </si>
  <si>
    <t>2.d.</t>
  </si>
  <si>
    <t>Number of distribution circuit miles inspected</t>
  </si>
  <si>
    <t>2. Utility inspection findings - Transmission</t>
  </si>
  <si>
    <t>Number of Level 1 findings (transmission - total)</t>
  </si>
  <si>
    <t>Number of Level 2 findings (transmission - total)</t>
  </si>
  <si>
    <t>2.c.ii</t>
  </si>
  <si>
    <t>Number of Level 3 findings (transmission - total)</t>
  </si>
  <si>
    <t>2.d.ii</t>
  </si>
  <si>
    <t>Number of transmission circuit miles inspected</t>
  </si>
  <si>
    <t>3. Utility ignited wildfire fatalities</t>
  </si>
  <si>
    <t>Fatalities due to utility-ignited wildfire (total)</t>
  </si>
  <si>
    <t>Number of fatalities per year</t>
  </si>
  <si>
    <t>Injuries due to utility-ignited wildfire (total)</t>
  </si>
  <si>
    <t>Number of injuries per year</t>
  </si>
  <si>
    <t xml:space="preserve">4. Value of assets destroyed by utility-ignited wildfire, listed by asset type </t>
  </si>
  <si>
    <t>4.a.</t>
  </si>
  <si>
    <t>Value of assets destroyed by utility-ignited wildfire (total)</t>
  </si>
  <si>
    <t>$895.5M</t>
  </si>
  <si>
    <t>$880k</t>
  </si>
  <si>
    <t>$25.5B</t>
  </si>
  <si>
    <t>$36k</t>
  </si>
  <si>
    <t>$39k</t>
  </si>
  <si>
    <t>Dollars of damage or destruction per year</t>
  </si>
  <si>
    <t>5. Structures damaged or destroyed by utility-ignited wildfire</t>
  </si>
  <si>
    <t>5.a.</t>
  </si>
  <si>
    <t>Number of structures destroyed by utility-ignited wildfire (total)</t>
  </si>
  <si>
    <t>Number of structures destroyed per year</t>
  </si>
  <si>
    <t>Three structures have been added to the 2020 total since the last submittal</t>
  </si>
  <si>
    <t>5.b.</t>
  </si>
  <si>
    <t>Critical infrastructure damaged/destroyed by utility-ignited wildfire (total)</t>
  </si>
  <si>
    <t>Number of critical infrastructure damaged/destroyed per year</t>
  </si>
  <si>
    <t>6. Acreage burned by utility-ignited wildfire</t>
  </si>
  <si>
    <t>6.a.</t>
  </si>
  <si>
    <t>Acreage burned by utility-ignited wildfire (total)</t>
  </si>
  <si>
    <t>Acres burned per year</t>
  </si>
  <si>
    <t>Adjusted acreage of FREEDOM BLVD (Index 58) from 40 acres to 37 acres per Cal Fire Final Report</t>
  </si>
  <si>
    <t>7. Number of utility wildfire ignitions</t>
  </si>
  <si>
    <t>7.a.</t>
  </si>
  <si>
    <t xml:space="preserve">Number of ignitions (total) according to existing ignition data reporting requirement </t>
  </si>
  <si>
    <t>The total number of historical ignitions has risen since the initial submission due to ongoing audits of systems of records including FAS, the EIR database, and CAP. It is likely the number of historical ignitions will continue to increase as other systems of record are audited for potential missed ignitions.</t>
  </si>
  <si>
    <t>7/19/21  - 3 Q2 incidents - SLOPE (Index 697), BUCK (index 733), &amp; SILICON (Index 803)</t>
  </si>
  <si>
    <t>7.b.</t>
  </si>
  <si>
    <t>Number of ignitions in HFTD (subtotal)</t>
  </si>
  <si>
    <t>Number in HFTD per year</t>
  </si>
  <si>
    <t>7.c.</t>
  </si>
  <si>
    <t>Number of ignitions in HFTD Zone 1</t>
  </si>
  <si>
    <t>Number in HFTD Zone 1 per year</t>
  </si>
  <si>
    <t>7.c.ii.</t>
  </si>
  <si>
    <t>Number of ignitions in HFTD Tier 2</t>
  </si>
  <si>
    <t>Number in HFTD Tier 2 per year</t>
  </si>
  <si>
    <t>7.c.iii.</t>
  </si>
  <si>
    <t>Number of ignitions in HFTD Tier 3</t>
  </si>
  <si>
    <t>Number in HFTD Tier 3 per year</t>
  </si>
  <si>
    <t>7.d.</t>
  </si>
  <si>
    <t>Number of ignitions in non-HFTD (subtotal)</t>
  </si>
  <si>
    <t>Number in non-HFTD per year</t>
  </si>
  <si>
    <t>8. Fatalities resulting from utility wildfire mitigation initiatives</t>
  </si>
  <si>
    <t>8.a.</t>
  </si>
  <si>
    <t>Fatalities due to utility wildfire mitigation activities (total) - "activities" defined as all activities accounted for in the 2020 WMP proposed WMP spend</t>
  </si>
  <si>
    <t> -</t>
  </si>
  <si>
    <t>9. OSHA-reportable injuries from utility wildfire mitigation initiatives</t>
  </si>
  <si>
    <t>9.a.</t>
  </si>
  <si>
    <t>OSHA-reportable injuries due to utility wildfire mitigation activities (total) - "activities" defined as all activities accounted for in the 2020 WMP proposed WMP spend</t>
  </si>
  <si>
    <t>Number of OSHA-reportable injuries per year</t>
  </si>
  <si>
    <t>Table 3: List and description of additional metrics</t>
  </si>
  <si>
    <t>Metric</t>
  </si>
  <si>
    <t>Definition</t>
  </si>
  <si>
    <t>Purpose</t>
  </si>
  <si>
    <t>Assumptions made to connect metric to purpose</t>
  </si>
  <si>
    <t>Third-party validation (if any)</t>
  </si>
  <si>
    <t xml:space="preserve">PG&amp;E provided several metrics in the 2020 WMP for this section.  With the update of the WMP template, all of these metrics were incorporated and included in other parts of the 2021 WMP.  PG&amp;E has no new or additional metrics to include to evaluate wildfire mitigation that are not already captured in other sections of the 2021 WMP.  However, PG&amp;E may analyze and look to reuse these metrics in ways not documented in the WMP as we continue to mature our data sets and modeling.  </t>
  </si>
  <si>
    <t>Table 4: Fatalities due to utility wildfire mitigation initiatives</t>
  </si>
  <si>
    <t>1. Fatalities - Full-time Employee</t>
  </si>
  <si>
    <t>Fatalities due to utility inspection - Full-time employee</t>
  </si>
  <si>
    <t># fatalities</t>
  </si>
  <si>
    <t>Fatalities due to vegetation management - Full-time employee</t>
  </si>
  <si>
    <t>Fatalities due to utility fuel management - Full-time employee</t>
  </si>
  <si>
    <t>Fatalities due to grid hardening - Full-time employee</t>
  </si>
  <si>
    <t>Fatalities due to other - Full-time employee</t>
  </si>
  <si>
    <t>2. Fatalities - Contractor</t>
  </si>
  <si>
    <t>Fatalities due to utility inspection - Contractor</t>
  </si>
  <si>
    <t>Fatalities due to vegetation management - Contractor</t>
  </si>
  <si>
    <t>Fatalities due to utility fuel management - Contractor</t>
  </si>
  <si>
    <t>Fatalities due to grid hardening - Contractor</t>
  </si>
  <si>
    <t>2.e.</t>
  </si>
  <si>
    <t>Fatalities due to other - Contractor</t>
  </si>
  <si>
    <t>3. Fatalities - Member of public</t>
  </si>
  <si>
    <t>Fatalities due to utility inspection - Public</t>
  </si>
  <si>
    <t>Fatalities due to vegetation management - Public</t>
  </si>
  <si>
    <t>Fatalities due to utility fuel management - Public</t>
  </si>
  <si>
    <t>3.d.</t>
  </si>
  <si>
    <t>Fatalities due to grid hardening - Public</t>
  </si>
  <si>
    <t>3.e.</t>
  </si>
  <si>
    <t>Fatalities due to other - Public</t>
  </si>
  <si>
    <r>
      <rPr>
        <b/>
        <u/>
        <sz val="11"/>
        <color theme="1"/>
        <rFont val="Calibri"/>
        <family val="2"/>
        <scheme val="minor"/>
      </rPr>
      <t xml:space="preserve">Comments for Table 4:
</t>
    </r>
    <r>
      <rPr>
        <sz val="11"/>
        <color theme="1"/>
        <rFont val="Calibri"/>
        <family val="2"/>
        <scheme val="minor"/>
      </rPr>
      <t xml:space="preserve">
1.	 Data for “Member of public” was derived from review of PG&amp;E’s “Riskmaster” database, which tracks third party claims.  
2.	 PG&amp;E’s Community Wildfire Safety Program (CWSP), under which PG&amp;E tracks our wildfire mitigation activities, was developed in 2018, with the above activities implemented in late 2018.  Therefore, the “Year 2018” data above represents data from late 2018.</t>
    </r>
  </si>
  <si>
    <t>Table 5: OSHA-reportable injuries due to utility wildfire mitigation initiatives</t>
  </si>
  <si>
    <t>1. OSHA injuries - Full-time Employee</t>
  </si>
  <si>
    <t>OSHA injuries due to utility inspection - Full-time employee</t>
  </si>
  <si>
    <t># OSHA-reportable injuries</t>
  </si>
  <si>
    <t>OSHA injuries due to vegetation management - Full-time employee</t>
  </si>
  <si>
    <t>OSHA injuries due to utility fuel management - Full-time employee</t>
  </si>
  <si>
    <t>OSHA injuries due to grid hardening - Full-time employee</t>
  </si>
  <si>
    <t>OSHA injuries due to other - Full-time employee</t>
  </si>
  <si>
    <t>2. OSHA injuries - Contractor</t>
  </si>
  <si>
    <t>OSHA injuries due to utility inspection - Contractor</t>
  </si>
  <si>
    <t>OSHA injuries due to vegetation management - Contractor</t>
  </si>
  <si>
    <t>OSHA injuries due to utility fuel management - Contractor</t>
  </si>
  <si>
    <t>OSHA injuries due to grid hardening - Contractor</t>
  </si>
  <si>
    <t>OSHA injuries due to other - Contractor</t>
  </si>
  <si>
    <t>3. OSHA injuries - Member of public</t>
  </si>
  <si>
    <t>OSHA injuries due to utility inspection - Public</t>
  </si>
  <si>
    <t>OSHA injuries due to vegetation management - Public</t>
  </si>
  <si>
    <t>OSHA injuries due to utility fuel management - Public</t>
  </si>
  <si>
    <t>OSHA injuries due to grid hardening - Public</t>
  </si>
  <si>
    <t>OSHA injuries due to other - Public</t>
  </si>
  <si>
    <r>
      <t xml:space="preserve">Comments for Table 5:
</t>
    </r>
    <r>
      <rPr>
        <sz val="11"/>
        <color rgb="FF000000"/>
        <rFont val="Calibri"/>
        <family val="2"/>
      </rPr>
      <t>1.  PG&amp;E has limited information regarding injuries to contractors and members of the public, and any related medical treatment, during wildfire mitigation initiatives because PG&amp;E is not responsible for reporting those injuries to OSHA. Thus, the figures in Table 5 relating to OSHA-reportable injuries to contractors and members of the public due to wildfire mitigation initiatives are based on PG&amp;E's best available data for injuries that, given their severity, would have likely been reported to OSHA by PG&amp;E had the injuries occurred to a PG&amp;E employee.
2.  PG&amp;E’s CWSP, under which PG&amp;E tracks our wildfire mitigation activities, was developed in 2018, with the above activities implemented in late 2018.  Therefore, the “Year 2018” data above represents data from late 2018.
3.  PG&amp;E previously submitted data for OSHA-</t>
    </r>
    <r>
      <rPr>
        <i/>
        <sz val="11"/>
        <color rgb="FF000000"/>
        <rFont val="Calibri"/>
        <family val="2"/>
      </rPr>
      <t>recordable</t>
    </r>
    <r>
      <rPr>
        <sz val="11"/>
        <color rgb="FF000000"/>
        <rFont val="Calibri"/>
        <family val="2"/>
      </rPr>
      <t xml:space="preserve"> injuries to employees, contractors, and members of the public due to wildfire mitigation initiatives as part of Table 6 of our 2020 Wildfire Mitigation Plan (WMP) and Table 5 of our 2021 WMP. In order to align with the WSD and the other utilities, we re-reviewed our records regarding injuries to employees, contractors, and members of the public to determine which injuries may be more specifically classified as OSHA-</t>
    </r>
    <r>
      <rPr>
        <i/>
        <sz val="11"/>
        <color rgb="FF000000"/>
        <rFont val="Calibri"/>
        <family val="2"/>
      </rPr>
      <t>reportable</t>
    </r>
    <r>
      <rPr>
        <sz val="11"/>
        <color rgb="FF000000"/>
        <rFont val="Calibri"/>
        <family val="2"/>
      </rPr>
      <t xml:space="preserve"> injuries due to wildfire mitigation initiatives from 2018-2020 and amended Table 5 accordingly. The amendment was made on April 12, 2021 in response to California Public Advocates WMP Data Request 41. This Quarterly update to Table 5 is based on the amended version of Table 5 served on April 12, 2021. 
</t>
    </r>
    <r>
      <rPr>
        <sz val="11"/>
        <color rgb="FF7030A0"/>
        <rFont val="Calibri"/>
        <family val="2"/>
      </rPr>
      <t>4. OSHA-reportable injuries resulting in fatalities due to wildfire mitigation activities are captured in Table 4 rather than Table 5 to avoid double-counting.</t>
    </r>
    <r>
      <rPr>
        <u/>
        <sz val="11"/>
        <color rgb="FF7030A0"/>
        <rFont val="Calibri"/>
        <family val="2"/>
      </rPr>
      <t xml:space="preserve">
</t>
    </r>
    <r>
      <rPr>
        <b/>
        <u/>
        <sz val="11"/>
        <color rgb="FF000000"/>
        <rFont val="Calibri"/>
        <family val="2"/>
      </rPr>
      <t xml:space="preserve">
</t>
    </r>
  </si>
  <si>
    <t>Table 6: Weather patterns</t>
  </si>
  <si>
    <t>1. Red Flag Warning Circuit Mile Days</t>
  </si>
  <si>
    <t>Red Flag Warning overhead Circuit Mile days - entire utility territory</t>
  </si>
  <si>
    <t>Sum of circuit miles of utility grid subject to Red Flag Warning each day within a given time period, calculated as the number of circuit miles that were under an RFW multiplied by the number of days those miles were under said RFW. For example, if 100 circuit miles were under an RFW for 1 day, and 10 of those miles were under RFW for an additional day, then the total RFW circuit mile days would be 110.</t>
  </si>
  <si>
    <t>Red Flag Warning overhead Circuit Mile days - HFTD Zone 1</t>
  </si>
  <si>
    <t>Red Flag Warning OH Circuit Mile days, see above for definition</t>
  </si>
  <si>
    <t>Red Flag Warning overhead Circuit Mile days - HFTD Tier 2</t>
  </si>
  <si>
    <t>Red Flag Warning overhead Circuit Mile days - HFTD Tier 3</t>
  </si>
  <si>
    <t>Red Flag Warning overhead Circuit Mile days - Non-HFTD</t>
  </si>
  <si>
    <t>2. Wind conditions</t>
  </si>
  <si>
    <t>High wind warnings</t>
  </si>
  <si>
    <t xml:space="preserve">Sum of circuit miles of utility grid subject to High Wind Warnings (HWW, as defined by the National Weather Service) each day within a given time period, calculated as the number of circuit miles that were under an HWW multiplied by the number of days those miles were under said HWW. For example, if 100 circuit miles were under an HWW for 1 day, and 10 of those miles were under HWW for an additional day, then the total HWW circuit mile days would be 110. </t>
  </si>
  <si>
    <t>3. Other</t>
  </si>
  <si>
    <t>Other relevant weather pattern metrics tracked (add additional rows as needed)</t>
  </si>
  <si>
    <r>
      <rPr>
        <b/>
        <u/>
        <sz val="11"/>
        <color theme="1"/>
        <rFont val="Calibri"/>
        <family val="2"/>
        <scheme val="minor"/>
      </rPr>
      <t xml:space="preserve">Comments for Table 6:
</t>
    </r>
    <r>
      <rPr>
        <sz val="11"/>
        <color theme="1"/>
        <rFont val="Calibri"/>
        <family val="2"/>
        <scheme val="minor"/>
      </rPr>
      <t xml:space="preserve">
Table 6 shows the trends of National Weather Service (NWS) issued Red Flag Warnings (RFWs) and High Wind Warnings (HWWs) over the last 5 years impacting PG&amp;E circuits across the territory through the metrics RFW Circuit Mile Days and HWW Circuit Mile Days.  NWS RFWs are a proxy for high fire danger conditions, while HWWs are issued for solely high wind threats, regardless of humidity values and fire danger.  These values have changed from previous reports, which calculated RFW Day Circuit miles based on Fire Index Areas.  For these metrics, circuit miles are now calculated by the NWS RFW and HWW polygons to give a more accurate and precise values for RFW Circuit Mile Days and HWW Circuit Mile Days. </t>
    </r>
  </si>
  <si>
    <t>Data from 2015 - 2020 Q2 should be actual numbers. 2020 Q3 - 2023 should be projected. In future submissions update projected numbers with actuals</t>
  </si>
  <si>
    <t>Number of risk events</t>
  </si>
  <si>
    <t>Projected risk events</t>
  </si>
  <si>
    <t>Table 7.1: Key recent and projected drivers of risk events</t>
  </si>
  <si>
    <t>Risk Event category</t>
  </si>
  <si>
    <t>Cause category</t>
  </si>
  <si>
    <t>Sub-cause category</t>
  </si>
  <si>
    <t>Are risk events tracked for ignition driver? (yes / no)</t>
  </si>
  <si>
    <t>x</t>
  </si>
  <si>
    <t>Wire down event - Distribution</t>
  </si>
  <si>
    <t>1. Contact from object - Distribution</t>
  </si>
  <si>
    <t>Veg. contact- Distribution</t>
  </si>
  <si>
    <t># risk events (excluding ignitions)</t>
  </si>
  <si>
    <t>This data includes those risk events that may have contributed to ignition events; PG&amp;E’s datasets do not provide the level of detail needed to precisely exclude the outages or wire down events that led to an ignition.</t>
  </si>
  <si>
    <t>Animal contact- Distribution</t>
  </si>
  <si>
    <t>Balloon contact- Distribution</t>
  </si>
  <si>
    <t>Vehicle contact- Distribution</t>
  </si>
  <si>
    <r>
      <t xml:space="preserve">This data includes those risk events that may have contributed to ignition events; PG&amp;E’s datasets do not provide the level of detail needed to precisely exclude the outages or wire down events that led to an ignition.  </t>
    </r>
    <r>
      <rPr>
        <sz val="11"/>
        <color rgb="FF7030A0"/>
        <rFont val="Calibri"/>
        <family val="2"/>
        <scheme val="minor"/>
      </rPr>
      <t>Q4 2020 includes minor updates based on post outage reviews.</t>
    </r>
  </si>
  <si>
    <t>Other contact from object - Distribution</t>
  </si>
  <si>
    <t>2. Equipment / facility failure - Distribution</t>
  </si>
  <si>
    <t>Connector damage or failure- Distribution</t>
  </si>
  <si>
    <t>Assumed this was meant to indicate conductor damage and not connector damage since these would be covered as splices. This data includes those risk events that may have contributed to ignition events; PG&amp;E’s datasets do not provide the level of detail needed to precisely exclude the outages or wire down events that led to an ignition.</t>
  </si>
  <si>
    <t>Splice damage or failure — Distribution</t>
  </si>
  <si>
    <t>Crossarm damage or failure - Distribution</t>
  </si>
  <si>
    <t>Insulator damage or failure- Distribution</t>
  </si>
  <si>
    <t>Lightning arrestor damage or failure- Distribution</t>
  </si>
  <si>
    <t>2.f.</t>
  </si>
  <si>
    <t>Tap damage or failure - Distribution</t>
  </si>
  <si>
    <t>Unclear what is requested and assumed this data detail is not readily available.</t>
  </si>
  <si>
    <t>2.g.</t>
  </si>
  <si>
    <t>Tie wire damage or failure - Distribution</t>
  </si>
  <si>
    <t>This data detail is not readily available and jumper wire failures are included with the splice failure data.</t>
  </si>
  <si>
    <t>2.h.</t>
  </si>
  <si>
    <t>Other - Distribution</t>
  </si>
  <si>
    <t>Includes ignition events since this detail is not readily available to be excluded.</t>
  </si>
  <si>
    <t>3. Wire-to-wire contact - Distribution</t>
  </si>
  <si>
    <t>Wire-to-wire contact / contamination- Distribution</t>
  </si>
  <si>
    <t>Generally not applicable to wire down events.</t>
  </si>
  <si>
    <t>4. Contamination - Distribution</t>
  </si>
  <si>
    <t>Contamination - Distribution</t>
  </si>
  <si>
    <t>Not applicable. PG&amp;E uses contamination more as a condition of the equipment and not normally as a basic cause. </t>
  </si>
  <si>
    <t>5. Utility work / Operation</t>
  </si>
  <si>
    <t>Utility work / Operation</t>
  </si>
  <si>
    <t>6. Vandalism / Theft - Distribution</t>
  </si>
  <si>
    <t>Vandalism / Theft - Distribution</t>
  </si>
  <si>
    <t>7. Other- Distribution</t>
  </si>
  <si>
    <t>All Other- Distribution</t>
  </si>
  <si>
    <t>8. Unknown- Distribution</t>
  </si>
  <si>
    <t>Unknown - Distribution</t>
  </si>
  <si>
    <t>Wire down event - Transmission</t>
  </si>
  <si>
    <t>9. Contact from object - Transmission</t>
  </si>
  <si>
    <t>Veg. contact- Transmission</t>
  </si>
  <si>
    <t>9.b.</t>
  </si>
  <si>
    <t>Animal contact- Transmission</t>
  </si>
  <si>
    <t>9.c.</t>
  </si>
  <si>
    <t>Balloon contact- Transmission</t>
  </si>
  <si>
    <t>9.d.</t>
  </si>
  <si>
    <t>Vehicle contact- Transmission</t>
  </si>
  <si>
    <t>9.e.</t>
  </si>
  <si>
    <t>Other contact from object - Transmission</t>
  </si>
  <si>
    <t>10. Equipment / facility failure - Transmission</t>
  </si>
  <si>
    <t>10.a.</t>
  </si>
  <si>
    <t>Connector damage or failure- Transmission</t>
  </si>
  <si>
    <t>Assume CPUC meant "Conductor"; does not exclude events that led to CPUC reportable ignition</t>
  </si>
  <si>
    <t>10.b.</t>
  </si>
  <si>
    <t>Splice damage or failure — Transmission</t>
  </si>
  <si>
    <t>Includes "Connector" failures; does not exclude events that led to CPUC reportable ignition</t>
  </si>
  <si>
    <t>10.c.</t>
  </si>
  <si>
    <t>Crossarm damage or failure - Transmission</t>
  </si>
  <si>
    <t>10.d.</t>
  </si>
  <si>
    <t>Insulator damage or failure- Transmission</t>
  </si>
  <si>
    <t>10.e.</t>
  </si>
  <si>
    <t>Lightning arrestor damage or failure- Transmission</t>
  </si>
  <si>
    <t>10.f.</t>
  </si>
  <si>
    <t>Tap damage or failure - Transmission</t>
  </si>
  <si>
    <t>10.g.</t>
  </si>
  <si>
    <t>Tie wire damage or failure - Transmission</t>
  </si>
  <si>
    <t>10.h.</t>
  </si>
  <si>
    <t>Other - Transmission</t>
  </si>
  <si>
    <t>Pole &amp; Line Switch failures; does not exclude events that led to CPUC reportable ignition</t>
  </si>
  <si>
    <t>11. Wire-to-wire contact - Transmission</t>
  </si>
  <si>
    <t>11.a.</t>
  </si>
  <si>
    <t>Wire-to-wire contact / contamination- Transmission</t>
  </si>
  <si>
    <t>12. Contamination - Transmission</t>
  </si>
  <si>
    <t>12.a.</t>
  </si>
  <si>
    <t>Contamination - Transmission</t>
  </si>
  <si>
    <t>13. Utility work / Operation</t>
  </si>
  <si>
    <t>13.a.</t>
  </si>
  <si>
    <t>14. Vandalism / Theft - Transmission</t>
  </si>
  <si>
    <t>14.a.</t>
  </si>
  <si>
    <t>Vandalism / Theft - Transmission</t>
  </si>
  <si>
    <t>15. Other- Transmission</t>
  </si>
  <si>
    <t>15.a.</t>
  </si>
  <si>
    <t>All Other- Transmission</t>
  </si>
  <si>
    <t>16. Unknown- Transmission</t>
  </si>
  <si>
    <t>16.a.</t>
  </si>
  <si>
    <t>Unknown - Transmission</t>
  </si>
  <si>
    <t>Outage - Distribution</t>
  </si>
  <si>
    <t>17. Contact from object - Distribution</t>
  </si>
  <si>
    <t>17.a.</t>
  </si>
  <si>
    <r>
      <t xml:space="preserve">This data includes those risk events that may have contributed to ignition events; PG&amp;E’s datasets do not provide the level of detail needed to precisely exclude the outages or wire down events that led to an ignition. </t>
    </r>
    <r>
      <rPr>
        <sz val="11"/>
        <color rgb="FF7030A0"/>
        <rFont val="Calibri"/>
        <family val="2"/>
        <scheme val="minor"/>
      </rPr>
      <t>Q4 2020 includes minor updates based on post outage reviews.</t>
    </r>
  </si>
  <si>
    <t>17.b.</t>
  </si>
  <si>
    <t>17.c.</t>
  </si>
  <si>
    <t>17.d.</t>
  </si>
  <si>
    <t>17.e.</t>
  </si>
  <si>
    <t>18. Equipment / facility failure - Distribution</t>
  </si>
  <si>
    <t>18.a.</t>
  </si>
  <si>
    <t>Capacitor bank damage or failure- Distribution</t>
  </si>
  <si>
    <t>18.b.</t>
  </si>
  <si>
    <t>Conductor damage or failure — Distribution</t>
  </si>
  <si>
    <r>
      <t xml:space="preserve">This data includes those risk events that may have contributed to ignition events; PG&amp;E’s datasets do not provide the level of detail needed to precisely exclude the outages or wire down events that led to an ignition. </t>
    </r>
    <r>
      <rPr>
        <sz val="11"/>
        <color rgb="FF7030A0"/>
        <rFont val="Calibri"/>
        <family val="2"/>
        <scheme val="minor"/>
      </rPr>
      <t xml:space="preserve"> Q4 2020 includes minor updates based on post outage reviews.</t>
    </r>
  </si>
  <si>
    <t>18.c.</t>
  </si>
  <si>
    <t>Fuse damage or failure - Distribution</t>
  </si>
  <si>
    <t>18.d.</t>
  </si>
  <si>
    <t>18.e.</t>
  </si>
  <si>
    <t>Switch damage or failure- Distribution</t>
  </si>
  <si>
    <t>18.f.</t>
  </si>
  <si>
    <t>Pole damage or failure - Distribution</t>
  </si>
  <si>
    <t>18.g.</t>
  </si>
  <si>
    <t>Insulator and brushing damage or failure - Distribution</t>
  </si>
  <si>
    <t>18.h.</t>
  </si>
  <si>
    <t>18.i.</t>
  </si>
  <si>
    <t>Voltage regulator / booster damage or failure - Distribution</t>
  </si>
  <si>
    <t>18.j.</t>
  </si>
  <si>
    <t>Recloser damage or failure - Distribution</t>
  </si>
  <si>
    <t>18.k.</t>
  </si>
  <si>
    <t>Anchor / guy damage or failure - Distribution</t>
  </si>
  <si>
    <t>18.l.</t>
  </si>
  <si>
    <t>Sectionalizer damage or failure - Distribution</t>
  </si>
  <si>
    <t>18.m.</t>
  </si>
  <si>
    <t>Connection device damage or failure - Distribution</t>
  </si>
  <si>
    <t>18.n.</t>
  </si>
  <si>
    <t>Transformer damage or failure - Distribution</t>
  </si>
  <si>
    <t>18.o.</t>
  </si>
  <si>
    <t>19. Wire-to-wire contact - Distribution</t>
  </si>
  <si>
    <t>19.a.</t>
  </si>
  <si>
    <r>
      <t xml:space="preserve">PG&amp;E uses contamination more as a condition of the equipment and not normally as a basic cause. Assumed this cause refers to a Basic Cause of "Unknown" and a Fault Type of "Line to Line".  This data includes those risk events that may have contributed to ignition events; PG&amp;E’s datasets do not provide the level of detail needed to precisely exclude the outages or wire down events that led to an ignition.  </t>
    </r>
    <r>
      <rPr>
        <sz val="11"/>
        <color rgb="FF7030A0"/>
        <rFont val="Calibri"/>
        <family val="2"/>
        <scheme val="minor"/>
      </rPr>
      <t>Q4 2020 includes minor updates based on post outage reviews.</t>
    </r>
  </si>
  <si>
    <t>20. Contamination - Distribution</t>
  </si>
  <si>
    <t>20.a.</t>
  </si>
  <si>
    <t>PG&amp;E typically uses contamination as a condition of the equipment and not normally as a basic cause. </t>
  </si>
  <si>
    <t>21. Utility work / Operation</t>
  </si>
  <si>
    <t>21.a.</t>
  </si>
  <si>
    <t>22. Vandalism / Theft - Distribution</t>
  </si>
  <si>
    <t>22.a.</t>
  </si>
  <si>
    <t>23. Other- Distribution</t>
  </si>
  <si>
    <t>23.a.</t>
  </si>
  <si>
    <t>24. Unknown- Distribution</t>
  </si>
  <si>
    <t>24.a.</t>
  </si>
  <si>
    <r>
      <t xml:space="preserve">Omits the outages reported with an unknown cause that are shown in the row above for wire-to-wire contacts.  This data includes those risk events that may have contributed to ignition events; PG&amp;E’s datasets do not provide the level of detail needed to precisely exclude the outages or wire down events that led to an ignition.  </t>
    </r>
    <r>
      <rPr>
        <sz val="11"/>
        <color rgb="FF7030A0"/>
        <rFont val="Calibri"/>
        <family val="2"/>
        <scheme val="minor"/>
      </rPr>
      <t>Q4 2020 includes minor updates based on post outage reviews.</t>
    </r>
  </si>
  <si>
    <t>Outage - Transmission</t>
  </si>
  <si>
    <t>25. Contact from object - Transmission</t>
  </si>
  <si>
    <t>25.a.</t>
  </si>
  <si>
    <t>25.b.</t>
  </si>
  <si>
    <t>25.c.</t>
  </si>
  <si>
    <t>25.d.</t>
  </si>
  <si>
    <t>25.e.</t>
  </si>
  <si>
    <t>26. Equipment / facility failure - Transmission</t>
  </si>
  <si>
    <t>26.a.</t>
  </si>
  <si>
    <t>Capacitor bank damage or failure- Transmission</t>
  </si>
  <si>
    <t>26.b.</t>
  </si>
  <si>
    <t>Conductor damage or failure — Transmission</t>
  </si>
  <si>
    <t>26.c.</t>
  </si>
  <si>
    <t>Fuse damage or failure - Transmission</t>
  </si>
  <si>
    <t>26.d.</t>
  </si>
  <si>
    <t>26.e.</t>
  </si>
  <si>
    <t>Switch damage or failure- Transmission</t>
  </si>
  <si>
    <t>26.f.</t>
  </si>
  <si>
    <t>Pole damage or failure - Transmission</t>
  </si>
  <si>
    <t>26.g.</t>
  </si>
  <si>
    <t>Insulator and brushing damage or failure - Transmission</t>
  </si>
  <si>
    <t>26.h.</t>
  </si>
  <si>
    <t>26.i.</t>
  </si>
  <si>
    <t>Voltage regulator / booster damage or failure - Transmission</t>
  </si>
  <si>
    <t>26.j.</t>
  </si>
  <si>
    <t>Recloser damage or failure - Transmission</t>
  </si>
  <si>
    <t>26.k.</t>
  </si>
  <si>
    <t>Anchor / guy damage or failure - Transmission</t>
  </si>
  <si>
    <t>26.l.</t>
  </si>
  <si>
    <t>Sectionalizer damage or failure - Transmission</t>
  </si>
  <si>
    <t>26.m.</t>
  </si>
  <si>
    <t>Connection device damage or failure - Transmission</t>
  </si>
  <si>
    <t>26.n.</t>
  </si>
  <si>
    <t>Transformer damage or failure - Transmission</t>
  </si>
  <si>
    <t>26.o.</t>
  </si>
  <si>
    <t>27. Wire-to-wire contact - Transmission</t>
  </si>
  <si>
    <t>27.a.</t>
  </si>
  <si>
    <t>28. Contamination - Transmission</t>
  </si>
  <si>
    <t>28.a.</t>
  </si>
  <si>
    <t>29. Utility work / Operation</t>
  </si>
  <si>
    <t>29.a.</t>
  </si>
  <si>
    <t>30. Vandalism / Theft - Transmission</t>
  </si>
  <si>
    <t>30.a.</t>
  </si>
  <si>
    <t>31. Other- Transmission</t>
  </si>
  <si>
    <t>31.a.</t>
  </si>
  <si>
    <t>32. Unknown- Transmission</t>
  </si>
  <si>
    <t>32.a.</t>
  </si>
  <si>
    <t>Ignition - Distribution</t>
  </si>
  <si>
    <t>33. Contact from object - Distribution</t>
  </si>
  <si>
    <t>33.a.</t>
  </si>
  <si>
    <t># ignitions</t>
  </si>
  <si>
    <t>33.b.</t>
  </si>
  <si>
    <t>33.c.</t>
  </si>
  <si>
    <t>33.d.</t>
  </si>
  <si>
    <t>33.e.</t>
  </si>
  <si>
    <t>34. Equipment / facility failure - Distribution</t>
  </si>
  <si>
    <t>34.a.</t>
  </si>
  <si>
    <t>34.b.</t>
  </si>
  <si>
    <t>34.c.</t>
  </si>
  <si>
    <t>34.d.</t>
  </si>
  <si>
    <t>34.e.</t>
  </si>
  <si>
    <t>34.f.</t>
  </si>
  <si>
    <t>34.g.</t>
  </si>
  <si>
    <t>34.h.</t>
  </si>
  <si>
    <t>34.i.</t>
  </si>
  <si>
    <t>34.j.</t>
  </si>
  <si>
    <t>34.k.</t>
  </si>
  <si>
    <t>34.l.</t>
  </si>
  <si>
    <t>34.m.</t>
  </si>
  <si>
    <t>34.n.</t>
  </si>
  <si>
    <t>34.o.</t>
  </si>
  <si>
    <t>35. Wire-to-wire contact - Distribution</t>
  </si>
  <si>
    <t>35.a.</t>
  </si>
  <si>
    <t>36. Contamination - Distribution</t>
  </si>
  <si>
    <t>36.a.</t>
  </si>
  <si>
    <t>37. Utility work / Operation</t>
  </si>
  <si>
    <t>37.a.</t>
  </si>
  <si>
    <t>38. Vandalism / Theft - Distribution</t>
  </si>
  <si>
    <t>38.a.</t>
  </si>
  <si>
    <t>39. Other- Distribution</t>
  </si>
  <si>
    <t>39.a.</t>
  </si>
  <si>
    <t>40. Unknown- Distribution</t>
  </si>
  <si>
    <t>40.a.</t>
  </si>
  <si>
    <t>Ignition - Transmission</t>
  </si>
  <si>
    <t>41. Contact from object - Transmission</t>
  </si>
  <si>
    <t>41.a.</t>
  </si>
  <si>
    <t>41.b.</t>
  </si>
  <si>
    <t>41.c.</t>
  </si>
  <si>
    <t>41.d.</t>
  </si>
  <si>
    <t>41.e.</t>
  </si>
  <si>
    <t>42. Equipment / facility failure - Transmission</t>
  </si>
  <si>
    <t>42.a.</t>
  </si>
  <si>
    <t>42.b.</t>
  </si>
  <si>
    <t>42.c.</t>
  </si>
  <si>
    <t>42.d.</t>
  </si>
  <si>
    <t>42.e.</t>
  </si>
  <si>
    <t>42.f.</t>
  </si>
  <si>
    <t>42.g.</t>
  </si>
  <si>
    <t>42.h.</t>
  </si>
  <si>
    <t>42.i.</t>
  </si>
  <si>
    <t>42.j.</t>
  </si>
  <si>
    <t>42.k.</t>
  </si>
  <si>
    <t>42.l.</t>
  </si>
  <si>
    <t>42.m.</t>
  </si>
  <si>
    <t>42.n.</t>
  </si>
  <si>
    <t>42.o.</t>
  </si>
  <si>
    <t>43. Wire-to-wire contact - Transmission</t>
  </si>
  <si>
    <t>43.a.</t>
  </si>
  <si>
    <t>44. Contamination - Transmission</t>
  </si>
  <si>
    <t>44.a.</t>
  </si>
  <si>
    <t>45. Utility work / Operation</t>
  </si>
  <si>
    <t>45.a.</t>
  </si>
  <si>
    <t>46. Vandalism / Theft - Transmission</t>
  </si>
  <si>
    <t>46.a.</t>
  </si>
  <si>
    <t>47. Other- Transmission</t>
  </si>
  <si>
    <t>47.a.</t>
  </si>
  <si>
    <t>48. Unknown- Transmission</t>
  </si>
  <si>
    <t>48.a.</t>
  </si>
  <si>
    <r>
      <rPr>
        <b/>
        <u/>
        <sz val="11"/>
        <color theme="1"/>
        <rFont val="Calibri"/>
        <family val="2"/>
        <scheme val="minor"/>
      </rPr>
      <t xml:space="preserve">Comments for Table 7.1:  Key Recent and Projected Drivers of Ignition Probability, Last 5 Years (Distribution System):
</t>
    </r>
    <r>
      <rPr>
        <sz val="11"/>
        <color theme="1"/>
        <rFont val="Calibri"/>
        <family val="2"/>
        <scheme val="minor"/>
      </rPr>
      <t xml:space="preserve">
To the extent available, PG&amp;E’s Integrated Logging Information System – Operations Data Base (ILIS-ODB) was used to provide the level of detail contained in Table 7.1 (Distribution) that includes both sustained and momentary outages experienced on our distribution system.  When reviewing this data, the following should be noted:  
·	Based on PG&amp;E’s standard definition, a distribution wire down event results in a reportable outage event and occurs when a normally energized electric primary distribution conductor is broken, or stays intact, and falls from its intended position to rest on the ground or a foreign object.  PG&amp;E used this standard definition in this year’s report and thus it does not include any secondary related wire down events.  However, it should also be noted that any primary or secondary wire down condition that resulted in an outage event is also reported in the distribution outage results.
·	In our 2020 WMP, PG&amp;E utilized a different data extraction method attempting to identify a larger number of distribution wire down event conditions.  However, it was subsequently determined this method resulted in an erroneously higher number of distribution wire down events due to various data issues such as momentary outages resulting from the same wire down event/condition that was also reported as a sustained outage.
·	For sub-cause category 2.a.”Connector damage or failure – Distribution,” it was assumed that the word “Connector” was meant to indicate “Conductor” since connector damage would typically be reported as splice damage. 
·	For sub-cause category 8.a. “Unknown – Distribution,” this generally does not apply to distribution wire down events.
·	PG&amp;E was unsure what was intended by the use of the term “Fuse damage or failure” because when a fuse isolates a fault condition, it will become permanently damaged and by design will no longer conduct electricity.  For this subcategory, PG&amp;E has interpreted it as only those outage events when a fuse was reported as the actual failed equipment. 
·	PG&amp;E does not have an outage cause classification that specifically matches the terms, “Tap damage or failure – Distribution” and “Tie wire damage or failure – Distribution” and thus did not use these categories in this report. 
·	For “Wire-to-wire contact/Contamination,” PG&amp;E typically does not use this term for distribution wire down events.  In addition, PG&amp;E typically uses contamination more as a condition of the equipment and not normally as a basic cause.  For this category under the Distribution outages, PG&amp;E assumed this cause refers to a Basic Cause of “Unknown” and a Fault Type of “Line to Line.” 
·	For “Contamination – Distribution,” PG&amp;E uses contamination more as a condition of the equipment and not as a basic cause.  As such, PG&amp;E does not have an outage classification that matches this term. 
·	For “Unknown – Distribution” outages, this category omits outages reported with a Basic Cause of “Unknown” and a Fault Type of “Line to Line” covered as “Wire-to-wire contact/Contamination” outages noted in the above bullet item.
·	Due to their relatively small contribution, the Commission does not require transformer-only outages be reported in the annual electric system reliability metrics.  However, transformer-only outages are reported within PG&amp;E’s Field Automation System (FAS) and most were also reported in PG&amp;E’s ILIS-ODB outage data base.  PG&amp;E is including these transformer-only outages in the WMP reporting to reflect the full picture of outage incidents which could have represented ignition potential.  PG&amp;E also further enhanced our reporting process/controls in September 2020 to ensure future transformer-only outages are fully reported in our ILIS-ODB outage data base and is working to improve outage cause reporting.
·	In Table 7.1 (Distribution), columns under the category ‘Projected risk events’ depict the projections in the respective years.  Projections are based on forecasts submitted in the 2020 RAMP Report. </t>
    </r>
  </si>
  <si>
    <t>Comments for Table 7.1:  Key Recent and Projected Drivers of Ignition Probability, Last 5 Years (Transmission System):
PG&amp;E’s Transmission Operations Tracking &amp; Logging (TOTL) application was used as the primary data source for Table 7.1 (Transmission) which includes unplanned outages experienced on the transmission (i.e., &gt;50 kV) system.  Unplanned outages include those due to an “automatic” operation (i.e., the transmission line relayed automatically by a protective device (typically a circuit breaker) and either automatically tested OK, tested no good, or was set up not to test (e.g., automatics disabled or cut out for wildfire risk mitigation)).  Unplanned outages also include those where the line was manually removed from service by Operations on an “emergency” basis, usually to repair or replace an imminent failure of an asset.  Such emergency forced outages (EFOs) are taken without securing approval from the California Independent System Operator (CAISO).  Planned or “scheduled” outages are not included.  Scheduled outages differ from EFOs in that PG&amp;E garnered CAISO approval prior to the line being removed from service.
Based on PG&amp;E’s standard definition, a transmission wire down event (similar to distribution) results in a reportable outage event (note:  customers may or may not have been de-energized) and occurs when a normally energized electric transmission conductor fails in service and falls from its intended position to rest on the ground or a foreign object. 
•	Sub-cause category 10.a. “Connector damage or failure – Transmission,” PG&amp;E assumed that the word “Connector” was meant to indicate “Conductor” since connector damage would be reported separately in 10.b.
•	Sub-cause category 10.f. “Tap damage or failure – Transmission,” PG&amp;E does not have an outage cause classification that specifically matches such.
•	Sub-cause category 10.g. “Tie wire damage or failure – Transmission” does not exist in PG&amp;E outage reporting.
•	Sub-cause category 11.a. and 27.a. “Wire-to-wire contact/Contamination-Transmission” does not exist in PG&amp;E transmission outage reporting and therefore has no data entries.
•	Unlike distribution outage reporting, cause category “Contamination – Transmission” is tracked and reported accordingly.
•	Every effort is made to minimize the number of outages assigned a cause category “Unknown – Transmission” for automatic type outages.  At least one and sometimes more patrols are conducted after the outage to determine cause and certainly to find and correct any damaged equipment, usually with the help of fault location data provided by System Protection to help focus on the failure point.  It’s also important to note that any outage due to animal contact is one where the patrol found a carcass to support the cause of animal, otherwise the choice “Unknown” is used.
•	Sub-cause category 26.c. “Fuse damage or failure” has no meaning for unplanned transmission outages.
•	Sub-cause category 26.h. “Crossarm damage or failure – Transmission” is not separately reported but included as part of reporting in the Sub-cause category “Pole damage or failure – Transmission,” if applicable.
•	Sub-cause category 26.j. “Recloser damage or failure – Transmission” represents outages where a circuit breaker failed in service and led to an outage. 
•	Sub-cause category 26.l. “Sectionalizer damage or failure – Transmission” has no entries; rather, transmission lines are sectionalized using line switches, hence such failures are captured in cause Category 26.e. “Switch damage or failure- Transmission.”
•	In Table 7.1 (Transmission), columns under the category ‘Projected risk events’ depict the projections in the respective years.  Projections are based on forecasts submitted in the 2020 RAMP Report.</t>
  </si>
  <si>
    <t>l</t>
  </si>
  <si>
    <t>Data from 2015 - 2019 should be actual numbers. 2020 - 2023 should be projected. In future submissions update projected numbers with actuals</t>
  </si>
  <si>
    <t>Number of ignitions by HFTD tier</t>
  </si>
  <si>
    <t>Table 7.2: Key recent and projected drivers of ignitions by HFTD region</t>
  </si>
  <si>
    <t>Non-HFTD</t>
  </si>
  <si>
    <t>HFTD Zone 1</t>
  </si>
  <si>
    <t>HFTD Tier 2</t>
  </si>
  <si>
    <t>HFTD Tier 3</t>
  </si>
  <si>
    <t>Ignition driver</t>
  </si>
  <si>
    <t>Are ignitions tracked for ignition driver? (yes / no)</t>
  </si>
  <si>
    <t>2.i.</t>
  </si>
  <si>
    <t>2.j.</t>
  </si>
  <si>
    <t>2.k.</t>
  </si>
  <si>
    <t>2.l.</t>
  </si>
  <si>
    <t>2.m.</t>
  </si>
  <si>
    <t>2.n.</t>
  </si>
  <si>
    <t>2.o.</t>
  </si>
  <si>
    <t>10.i.</t>
  </si>
  <si>
    <t>10.j.</t>
  </si>
  <si>
    <t>10.k.</t>
  </si>
  <si>
    <t>10.l.</t>
  </si>
  <si>
    <t>10.m.</t>
  </si>
  <si>
    <t>10.n.</t>
  </si>
  <si>
    <t>10.o.</t>
  </si>
  <si>
    <t>Table 8: State of service territory and utility equipment</t>
  </si>
  <si>
    <t>1. State of service territory and equipment in urban areas</t>
  </si>
  <si>
    <t>Circuit miles (including WUI and non-WUI)</t>
  </si>
  <si>
    <t>Circuit miles</t>
  </si>
  <si>
    <t>See section 6.5 for a note on why 2015-2018 data is not available</t>
  </si>
  <si>
    <t>Circuit miles in WUI</t>
  </si>
  <si>
    <t>Number of critical facilities (including WUI and non-WUI)</t>
  </si>
  <si>
    <t> </t>
  </si>
  <si>
    <t>Number of critical facilities</t>
  </si>
  <si>
    <t>Number of critical facilities in WUI</t>
  </si>
  <si>
    <t>Number of customers (including WUI and non-WUI)</t>
  </si>
  <si>
    <t>Number of customers</t>
  </si>
  <si>
    <t>Number of customers in WUI</t>
  </si>
  <si>
    <t>Number of customers belonging to access and functional needs populations (including WUI and non-WUI)</t>
  </si>
  <si>
    <t>Number of customers belonging to access and functional needs populations</t>
  </si>
  <si>
    <t>Number of customers belonging to access and functional needs populations in WUI</t>
  </si>
  <si>
    <t>Circuit miles of overhead transmission lines (including WUI and non-WUI)</t>
  </si>
  <si>
    <t>Circuit miles of overhead transmission lines</t>
  </si>
  <si>
    <t>Circuit miles of overhead transmission lines in WUI</t>
  </si>
  <si>
    <t>Circuit miles of overhead distribution lines (including WUI and non-WUI)</t>
  </si>
  <si>
    <t xml:space="preserve">Circuit miles of overhead distribution lines </t>
  </si>
  <si>
    <t>Circuit miles of overhead distribution lines in WUI</t>
  </si>
  <si>
    <t>1.m.</t>
  </si>
  <si>
    <t>Number of substations (including WUI and non-WUI)</t>
  </si>
  <si>
    <t xml:space="preserve">                        -  </t>
  </si>
  <si>
    <t xml:space="preserve">                      -  </t>
  </si>
  <si>
    <t>Number of substations</t>
  </si>
  <si>
    <t>1.n</t>
  </si>
  <si>
    <t>Number of substations in WUI</t>
  </si>
  <si>
    <t>1.o.</t>
  </si>
  <si>
    <t>Number of weather stations (including WUI and non-WUI)</t>
  </si>
  <si>
    <t>Number of weather stations</t>
  </si>
  <si>
    <t>1.p.</t>
  </si>
  <si>
    <t>Number of weather stations in WUI</t>
  </si>
  <si>
    <t>2. State of service territory and equipment in rural areas</t>
  </si>
  <si>
    <t>2.n</t>
  </si>
  <si>
    <t>2.p.</t>
  </si>
  <si>
    <t>3. State of service territory and equipment in highly rural areas</t>
  </si>
  <si>
    <t>3.f.</t>
  </si>
  <si>
    <t>3.g.</t>
  </si>
  <si>
    <t>3.h.</t>
  </si>
  <si>
    <t>3.i.</t>
  </si>
  <si>
    <t>3.j.</t>
  </si>
  <si>
    <t>3.k.</t>
  </si>
  <si>
    <t>3.l.</t>
  </si>
  <si>
    <t>3.m.</t>
  </si>
  <si>
    <t>3.n</t>
  </si>
  <si>
    <t>3.o.</t>
  </si>
  <si>
    <t>3.p.</t>
  </si>
  <si>
    <t>Transmission lines refer to all lines at or above 65kV, and distribution lines refer to all lines below 65kV. Report net additions using positive numbers and net removals and undergrounding using negative numbers for circuit miles and numbers of substations. Only report changes expected within the target year.</t>
  </si>
  <si>
    <t xml:space="preserve">For example, if 20 net overhead circuit miles are planned for addition by 2023, with 15 being added by 2022 and 5 more added by 2023, then report “15” for 2022 and “5” for 2023.  Do not report cumulative change across years. In this case, do not report “20” for 2023, but instead the number planned to be added for just that year, which is “5”. </t>
  </si>
  <si>
    <t>Actual</t>
  </si>
  <si>
    <t>Projected</t>
  </si>
  <si>
    <t>Table 9: Location of actual and planned utility equipment additions or removal year over year</t>
  </si>
  <si>
    <t>1. Planned utility equipment net addition (or removal) year over year - in urban areas</t>
  </si>
  <si>
    <t>Note 1</t>
  </si>
  <si>
    <t>Circuit miles of overhead distribution lines</t>
  </si>
  <si>
    <t>Note 2</t>
  </si>
  <si>
    <t>2. Planned utility equipment net addition (or removal) year over year - in rural areas</t>
  </si>
  <si>
    <t>3. Planned utility equipment net addition (or removal) year over year - in highly rural areas</t>
  </si>
  <si>
    <t>Updated comments for Table 9 (6/3/2021):</t>
  </si>
  <si>
    <t>PG&amp;E has updated the number of weather stations installed in 2019 &amp; 2020, please refer to Weather Station Self-Identification Notice, dated June 1, 2021 for further information.</t>
  </si>
  <si>
    <t>Notes for Table 9:</t>
  </si>
  <si>
    <t>The data presented in this table are based on the best knowledge that PG&amp;E has as of January 2021.  As better data becomes available, this will be updated in the quarterly updates.</t>
  </si>
  <si>
    <r>
      <rPr>
        <b/>
        <sz val="11"/>
        <color theme="1"/>
        <rFont val="Calibri"/>
        <family val="2"/>
        <scheme val="minor"/>
      </rPr>
      <t>Note 1:</t>
    </r>
    <r>
      <rPr>
        <sz val="11"/>
        <color theme="1"/>
        <rFont val="Calibri"/>
        <family val="2"/>
        <scheme val="minor"/>
      </rPr>
      <t xml:space="preserve"> For transmission line additions and removals for 2021 and 2022, project prioritization and timing have not been fully determined or mapped.</t>
    </r>
  </si>
  <si>
    <r>
      <rPr>
        <b/>
        <sz val="11"/>
        <color theme="1"/>
        <rFont val="Calibri"/>
        <family val="2"/>
        <scheme val="minor"/>
      </rPr>
      <t>Note 2:</t>
    </r>
    <r>
      <rPr>
        <sz val="11"/>
        <color theme="1"/>
        <rFont val="Calibri"/>
        <family val="2"/>
        <scheme val="minor"/>
      </rPr>
      <t xml:space="preserve"> PG&amp;E's weather station goal is to install 1,300 by the end of 2021 and then assess the need for further locations. Therefore, weather station additions for 2022 are undetermined at this time.</t>
    </r>
  </si>
  <si>
    <t>Other comments:</t>
  </si>
  <si>
    <t>1)  The data presented for 2021 Distribution removals/additions represents the work for removal of idle facilities.  There are many other reasons that conductor may be added or removed.</t>
  </si>
  <si>
    <t>2)  The 2020 Actual data was derived by subtracting the 2019 data from the 2020 data in Table 8, and reflects the total net change in the system year-over-year.</t>
  </si>
  <si>
    <t>3)  The same layers used in Table 8 have been used to determine Population Density, HFTD, and WUI.</t>
  </si>
  <si>
    <t xml:space="preserve">                                                                                                  </t>
  </si>
  <si>
    <t>In future submissions update planned upgrade numbers with actuals</t>
  </si>
  <si>
    <t>In the comments column on the far-right, enter the relevant program target(s) associated</t>
  </si>
  <si>
    <t>Table 10: Location of actual and planned utility infrastructure upgrades year over year</t>
  </si>
  <si>
    <t>Comment</t>
  </si>
  <si>
    <t>1. Planned utility infrastructure upgrades year over year - in urban areas</t>
  </si>
  <si>
    <t>Circuit miles of overhead transmission lines planned for upgrades (including WUI and non-WUI)</t>
  </si>
  <si>
    <t xml:space="preserve">Note 1 </t>
  </si>
  <si>
    <t>Note 4</t>
  </si>
  <si>
    <t>See Note 1 &amp; Note 4</t>
  </si>
  <si>
    <t>Circuit miles of overhead distribution lines planned for upgrades (including WUI and non-WUI)</t>
  </si>
  <si>
    <t>Note 3</t>
  </si>
  <si>
    <t>See Note 3 &amp; Note 5</t>
  </si>
  <si>
    <t>Circuit miles of overhead transmission lines planned for upgrades in WUI</t>
  </si>
  <si>
    <t>Circuit miles of overhead distribution lines planned for upgrades in WUI</t>
  </si>
  <si>
    <t>Number of substations planned for upgrades (including WUI and non-WUI)</t>
  </si>
  <si>
    <t>PG&amp;E is interpreting substation enhancements to be significant enhancement to substation buses.</t>
  </si>
  <si>
    <t>Number of substations planned for upgrades in WUI</t>
  </si>
  <si>
    <t>Number of weather stations planned for upgrades (including WUI and non-WUI)</t>
  </si>
  <si>
    <t>See Note 2</t>
  </si>
  <si>
    <t>Number of weather stations planned for upgrades in WUI</t>
  </si>
  <si>
    <t>2. Planned utility infrastructure upgrades year over year - in rural areas</t>
  </si>
  <si>
    <t>3. Planned utility infrastructure upgrades year over year - in highly rural areas</t>
  </si>
  <si>
    <r>
      <rPr>
        <b/>
        <u/>
        <sz val="11"/>
        <rFont val="Calibri"/>
        <family val="2"/>
        <scheme val="minor"/>
      </rPr>
      <t xml:space="preserve">Comments for Table 10:
</t>
    </r>
    <r>
      <rPr>
        <sz val="11"/>
        <rFont val="Calibri"/>
        <family val="2"/>
        <scheme val="minor"/>
      </rPr>
      <t xml:space="preserve">The data presented in Table 10 are based on the best knowledge that PG&amp;E has as of January 2021.  As better data becomes available, this will be updated in the quarterly updates.    
</t>
    </r>
    <r>
      <rPr>
        <b/>
        <sz val="11"/>
        <rFont val="Calibri"/>
        <family val="2"/>
        <scheme val="minor"/>
      </rPr>
      <t xml:space="preserve">
Note 1</t>
    </r>
    <r>
      <rPr>
        <sz val="11"/>
        <rFont val="Calibri"/>
        <family val="2"/>
        <scheme val="minor"/>
      </rPr>
      <t xml:space="preserve">: PG&amp;E reconductored approximately 103 HFTD and 127 Non-HFTD miles of transmission conductor across its service territory in 2020, but all jobs have not been mapped into the GIS system in order to break the data down as required by this table.
</t>
    </r>
    <r>
      <rPr>
        <b/>
        <sz val="11"/>
        <rFont val="Calibri"/>
        <family val="2"/>
        <scheme val="minor"/>
      </rPr>
      <t>Note 2:</t>
    </r>
    <r>
      <rPr>
        <sz val="11"/>
        <rFont val="Calibri"/>
        <family val="2"/>
        <scheme val="minor"/>
      </rPr>
      <t xml:space="preserve"> PG&amp;E has no plans to upgrade or modify existing weather stations.
</t>
    </r>
    <r>
      <rPr>
        <b/>
        <sz val="11"/>
        <rFont val="Calibri"/>
        <family val="2"/>
        <scheme val="minor"/>
      </rPr>
      <t xml:space="preserve">Note 3: </t>
    </r>
    <r>
      <rPr>
        <sz val="11"/>
        <rFont val="Calibri"/>
        <family val="2"/>
        <scheme val="minor"/>
      </rPr>
      <t xml:space="preserve">PG&amp;E is in the process of replanning Distribution system hardening work for 2021 and 2022.  2021 data is shown as of the time of submission, but does not reflect all projects that will be completed in 2021 and will be revised in future submissions.  Because of this replanning, 2022 planning is not yet complete.
</t>
    </r>
    <r>
      <rPr>
        <b/>
        <sz val="11"/>
        <rFont val="Calibri"/>
        <family val="2"/>
        <scheme val="minor"/>
      </rPr>
      <t>Note 4</t>
    </r>
    <r>
      <rPr>
        <sz val="11"/>
        <rFont val="Calibri"/>
        <family val="2"/>
        <scheme val="minor"/>
      </rPr>
      <t xml:space="preserve">: PG&amp;E does not have an equivalent "system hardening" program for transmission conductor, but PG&amp;E is planning to reconductor </t>
    </r>
    <r>
      <rPr>
        <b/>
        <sz val="11"/>
        <rFont val="Calibri"/>
        <family val="2"/>
        <scheme val="minor"/>
      </rPr>
      <t>92</t>
    </r>
    <r>
      <rPr>
        <sz val="11"/>
        <rFont val="Calibri"/>
        <family val="2"/>
        <scheme val="minor"/>
      </rPr>
      <t xml:space="preserve"> HFTD miles and 90 Non-HFTD miles in 2021.  The preliminarily planned jobs have not been mapped in order to break the data down for this table. There will also be other upgrades during 2021 and 2022 to transmission lines in the normal course of PG&amp;E’s business.  
</t>
    </r>
    <r>
      <rPr>
        <b/>
        <sz val="11"/>
        <rFont val="Calibri"/>
        <family val="2"/>
        <scheme val="minor"/>
      </rPr>
      <t xml:space="preserve">Note 5: </t>
    </r>
    <r>
      <rPr>
        <sz val="11"/>
        <rFont val="Calibri"/>
        <family val="2"/>
        <scheme val="minor"/>
      </rPr>
      <t xml:space="preserve">PG&amp;E hardened 342 miles in 2020 but not all projects have been mapped as of January 2021 and therefore may not be included in this data.
</t>
    </r>
    <r>
      <rPr>
        <b/>
        <sz val="11"/>
        <rFont val="Calibri"/>
        <family val="2"/>
        <scheme val="minor"/>
      </rPr>
      <t xml:space="preserve">
Other comments:
</t>
    </r>
    <r>
      <rPr>
        <sz val="11"/>
        <rFont val="Calibri"/>
        <family val="2"/>
        <scheme val="minor"/>
      </rPr>
      <t>1)  The same layers used in Table 8 have been used to determine Population Density, HFTD, and WUI.</t>
    </r>
  </si>
  <si>
    <t>"PSPS" = Public Safety Power Shutoff</t>
  </si>
  <si>
    <r>
      <rPr>
        <b/>
        <sz val="11"/>
        <color theme="1"/>
        <rFont val="Calibri"/>
        <family val="2"/>
        <scheme val="minor"/>
      </rPr>
      <t>Section 1:</t>
    </r>
    <r>
      <rPr>
        <sz val="11"/>
        <color theme="1"/>
        <rFont val="Calibri"/>
        <family val="2"/>
        <scheme val="minor"/>
      </rPr>
      <t xml:space="preserve"> Historical Data (Event Actuals)</t>
    </r>
  </si>
  <si>
    <r>
      <rPr>
        <b/>
        <sz val="11"/>
        <color theme="1"/>
        <rFont val="Calibri"/>
        <family val="2"/>
        <scheme val="minor"/>
      </rPr>
      <t>Section 2:</t>
    </r>
    <r>
      <rPr>
        <sz val="11"/>
        <color theme="1"/>
        <rFont val="Calibri"/>
        <family val="2"/>
        <scheme val="minor"/>
      </rPr>
      <t xml:space="preserve"> Forecasted Data (average of historical data)</t>
    </r>
  </si>
  <si>
    <r>
      <rPr>
        <b/>
        <sz val="11"/>
        <color theme="1"/>
        <rFont val="Calibri"/>
        <family val="2"/>
        <scheme val="minor"/>
      </rPr>
      <t>Section 3:</t>
    </r>
    <r>
      <rPr>
        <sz val="11"/>
        <color theme="1"/>
        <rFont val="Calibri"/>
        <family val="2"/>
        <scheme val="minor"/>
      </rPr>
      <t xml:space="preserve"> Forecasted Data with 2021 Planned WMP Mitigations in Place</t>
    </r>
  </si>
  <si>
    <r>
      <rPr>
        <b/>
        <sz val="11"/>
        <color theme="1"/>
        <rFont val="Calibri"/>
        <family val="2"/>
        <scheme val="minor"/>
      </rPr>
      <t>Section 4:</t>
    </r>
    <r>
      <rPr>
        <sz val="11"/>
        <color theme="1"/>
        <rFont val="Calibri"/>
        <family val="2"/>
        <scheme val="minor"/>
      </rPr>
      <t xml:space="preserve"> Forecasted data with 2021 Mitigations and 2020 PSPS Protocols Plus Tree Overstrike Potential and Priority Tags Criteria Added</t>
    </r>
  </si>
  <si>
    <t>Table 11: Recent use of PSPS and other PSPS metrics</t>
  </si>
  <si>
    <t>Q2</t>
  </si>
  <si>
    <t>Baseline Forecast Comments</t>
  </si>
  <si>
    <t>1. Recent use of PSPS</t>
  </si>
  <si>
    <t>Frequency of PSPS events (total)</t>
  </si>
  <si>
    <t>Number of instances where utility operating protocol requires de-energization of a circuit or portion thereof to reduce ignition probability, per quarter or year. Only include events in which de-energization ultimately occurred</t>
  </si>
  <si>
    <t xml:space="preserve">Base Forecast: 11-year average using backcast re-analysis
</t>
  </si>
  <si>
    <t>Scope of PSPS events (total)</t>
  </si>
  <si>
    <t xml:space="preserve">Circuit-events, measured as the number of circuits de-energized in part or in whole by each PSPS event, summed across each quarter or year. </t>
  </si>
  <si>
    <t>Duration of PSPS events (total), in customer-hours</t>
  </si>
  <si>
    <t>Customer hours of de-energization due to PSPS per quarter or year</t>
  </si>
  <si>
    <t>2. Customer hours of PSPS and other outages</t>
  </si>
  <si>
    <t>Customer hours of planned outages including PSPS (total)</t>
  </si>
  <si>
    <t>Total customer hours of planned outages per quarter or year</t>
  </si>
  <si>
    <t xml:space="preserve">Base Forecast: 10-year historical average plus 11-year average using backcast re-analysis
</t>
  </si>
  <si>
    <t>Customer hours of unplanned outages, not including PSPS (total)</t>
  </si>
  <si>
    <t>Total customer hours of unplanned outages per quarter or year</t>
  </si>
  <si>
    <t>Base Forecast: 10-year historical average</t>
  </si>
  <si>
    <t>System Average Interruption Duration Index (SAIDI) (including PSPS)</t>
  </si>
  <si>
    <t>SAIDI index value (hours) = sum of all interruptions in time period where each interruption is defined as sum(duration of interruption in hours * # of customer interruptions) / Total number of customers served</t>
  </si>
  <si>
    <t>System Average Interruption Duration Index (SAIDI) (excluding PSPS)</t>
  </si>
  <si>
    <t>System Average Interruption Frequency Index (SAIFI) (including PSPS)</t>
  </si>
  <si>
    <t>SAIFI index value = sum of all interruptions in time period where each interruption is defined as (total # of customer interruptions) / (total # of customers served)</t>
  </si>
  <si>
    <t>System Average Interruption Frequency Index (SAIFI) (excluding PSPS)</t>
  </si>
  <si>
    <t>3. Critical infrastructure impacted by PSPS</t>
  </si>
  <si>
    <t>Critical infrastructure outage customer-hours due to PSPS</t>
  </si>
  <si>
    <t>Number of critical infrastructure (in accordance with D.19-05-042) locations impacted per hour multiplied by hours offline per quarter or year</t>
  </si>
  <si>
    <t>4. Community outreach of PSPS metrics</t>
  </si>
  <si>
    <t># of customers impacted by PSPS</t>
  </si>
  <si>
    <t xml:space="preserve"># of customers impacted by PSPS (if multiple PSPS events impact the same customer, count each event as a separate customer) </t>
  </si>
  <si>
    <t>4.b.</t>
  </si>
  <si>
    <t># of medical baseline customers impacted by PSPS</t>
  </si>
  <si>
    <t>4.c.</t>
  </si>
  <si>
    <t># of customers notified prior to initiation of PSPS event</t>
  </si>
  <si>
    <t xml:space="preserve"># of customers notified of PSPS event prior to initiation quarter or year. (if multiple PSPS events impact the same customer, count each event in which customer was notified as a separate customer) </t>
  </si>
  <si>
    <t xml:space="preserve">Base Forecast: 11-year historical average of impacted customers multiplied by the 2-year historical average for customer notifications.
</t>
  </si>
  <si>
    <t>4.d.</t>
  </si>
  <si>
    <t># of medical baseline customers notified prior to initiation of PSPS event</t>
  </si>
  <si>
    <t xml:space="preserve"># of customers notified of PSPS event prior to initiation per quarter or year. (if multiple PSPS events impact the same customer, count each event in which customer was notified as a separate customer) </t>
  </si>
  <si>
    <t xml:space="preserve">Base Forecast: 2-year historical average
</t>
  </si>
  <si>
    <t>4.e.</t>
  </si>
  <si>
    <t>% of customers notified prior to a PSPS event impacting them</t>
  </si>
  <si>
    <t>=4.c. / 4.a.</t>
  </si>
  <si>
    <t>4.f.</t>
  </si>
  <si>
    <t>% of medical baseline customers notified prior to a PSPS event impacting them</t>
  </si>
  <si>
    <t>=4.d. / 4.b.</t>
  </si>
  <si>
    <t>5. Other PSPS metrics</t>
  </si>
  <si>
    <t>Number of PSPS events triggered where no de-energization occurred</t>
  </si>
  <si>
    <t xml:space="preserve">                              -  </t>
  </si>
  <si>
    <t xml:space="preserve">Number of instances where utility notified the public of a potential PSPS event but no de-energization followed per quarter or year. </t>
  </si>
  <si>
    <t xml:space="preserve">Base Forecast: 2-year average
</t>
  </si>
  <si>
    <t>Number of customers located on de-energized circuits</t>
  </si>
  <si>
    <t xml:space="preserve">For the circuits de-energized for PSPS, the total customers served by the de-energized circuits. This is summed across all PSPS events per quarter or year. This customer count may be larger than the number of customers de-energized in each PSPS event, if only portions of circuits were de-energized due to sectionalization. </t>
  </si>
  <si>
    <t>5.c.</t>
  </si>
  <si>
    <t>Customer hours of PSPS per RFW OH circuit mile day</t>
  </si>
  <si>
    <t>=1.c. / RFW OH circuit mile days in time period</t>
  </si>
  <si>
    <t>5.d.</t>
  </si>
  <si>
    <t>Frequency of PSPS events (total) - High Wind Warning wind conditions</t>
  </si>
  <si>
    <t>Events over time period that overlapped with a High Wind Warning as defined by the National Weather Service</t>
  </si>
  <si>
    <t>Base Forecast: 2-year historical average</t>
  </si>
  <si>
    <t>5.e.</t>
  </si>
  <si>
    <t>Scope of PSPS events (total) - High Wind Warning wind conditions</t>
  </si>
  <si>
    <t>Estimated customers impacted over time period that overlapped with a High Wind Warning as defined by the National Weather Service</t>
  </si>
  <si>
    <t>5.f.</t>
  </si>
  <si>
    <t>Duration of PSPS events (total) - High Wind Warning wind conditions</t>
  </si>
  <si>
    <t>Customer hours over time period that overlapped with a High Wind Warning as defined by the National Weather Service</t>
  </si>
  <si>
    <t>Risk-Spend-Efficiency (RSE) is defined as "An estimate of the cost-effectiveness of initiative, calculated by dividing the mitigation risk reduction benefit by the mitigation cost estimate based on the full set of risk reduction benefits estimated from the incurred costs."</t>
  </si>
  <si>
    <t>CAPEX = Capital expenditure; OPEX = Operating expenditure. 
In future submissions update planned spend, line miles treated, RSE, etc. with updated projections and actuals. Additional instructions can be found in QR information.</t>
  </si>
  <si>
    <t>Table 12: Mitigation initiative financials</t>
  </si>
  <si>
    <t>CAPEX ($ thousands)</t>
  </si>
  <si>
    <t>OPEX ($ thousands)</t>
  </si>
  <si>
    <t>Line miles to be treated</t>
  </si>
  <si>
    <t>Line miles to be treated comments</t>
  </si>
  <si>
    <t>Action PGE-4 (Class A): In its 2021 WMP update, PG&amp;E shall submit a table describing its risk assessment techniques used for each initiative in the format used by Southern California Edison (SCE) [See SCE RCP at 9]</t>
  </si>
  <si>
    <r>
      <t>Action PGE-6 (Class-A):</t>
    </r>
    <r>
      <rPr>
        <sz val="11"/>
        <rFont val="Calibri"/>
        <family val="2"/>
        <scheme val="minor"/>
      </rPr>
      <t xml:space="preserve">
In its 2021 WMP update, PG&amp;E shall provide a timeline that shows when it expects each individual initiative in its WMP to be incorporated into its risk modeling.</t>
    </r>
  </si>
  <si>
    <r>
      <t xml:space="preserve">Action PGE-8 subpart 1 (Class A): </t>
    </r>
    <r>
      <rPr>
        <sz val="11"/>
        <rFont val="Calibri"/>
        <family val="2"/>
        <scheme val="minor"/>
      </rPr>
      <t xml:space="preserve"> In its 2021 WMP update, PG&amp;E shall: 1) update Tables 21-30 to reflect a quantitative value to accurately reflect risk reduction effectiveness instead of the current qualitative descriptions</t>
    </r>
  </si>
  <si>
    <r>
      <t>Action PGE-8 subpart 2 (Class A):</t>
    </r>
    <r>
      <rPr>
        <sz val="11"/>
        <rFont val="Calibri"/>
        <family val="2"/>
        <scheme val="minor"/>
      </rPr>
      <t xml:space="preserve">  Provide a column describing the program under which each initiative falls</t>
    </r>
  </si>
  <si>
    <t>WMP Table # / Category</t>
  </si>
  <si>
    <t>WMP Initiative #</t>
  </si>
  <si>
    <t>Initiative activity</t>
  </si>
  <si>
    <t>Primary driver targeted</t>
  </si>
  <si>
    <t>Secondary driver  targeted</t>
  </si>
  <si>
    <t>Year initiated</t>
  </si>
  <si>
    <t>Estimated RSE in non-HFTD region</t>
  </si>
  <si>
    <t>Estimated RSE in HFTD Zone 1</t>
  </si>
  <si>
    <t>Estimated RSE in HFTD Tier 2</t>
  </si>
  <si>
    <t>Estimated RSE in HFTD Tier 3</t>
  </si>
  <si>
    <t>If existing: most recent proceeding that has reviewed program</t>
  </si>
  <si>
    <t>If new: memorandum account</t>
  </si>
  <si>
    <t>Current compliance status  - In / exceeding compliance with regulations</t>
  </si>
  <si>
    <t>Associated rule(s) - if multiple, separate by semi-colon - ";"</t>
  </si>
  <si>
    <t>If spend not disaggregated by category, note spend category or mark general operations</t>
  </si>
  <si>
    <t>Comments on RSE</t>
  </si>
  <si>
    <t>Comments on Financials</t>
  </si>
  <si>
    <t>Risk to be Mitigated</t>
  </si>
  <si>
    <t>Risk Spend Efficiency (RSE) Calculated</t>
  </si>
  <si>
    <t xml:space="preserve">Risk Informed Prioritization </t>
  </si>
  <si>
    <t>Current Risk Models Used</t>
  </si>
  <si>
    <t>Future Risk-Informed Decision Making Enhancements</t>
  </si>
  <si>
    <t>Comments for Risk Informed Prioritization</t>
  </si>
  <si>
    <t>Year initiative will be incorporated into risk modeling</t>
  </si>
  <si>
    <t>Notes on Risk Effectiveness Quantification</t>
  </si>
  <si>
    <t>Program</t>
  </si>
  <si>
    <t>7.3.1.1</t>
  </si>
  <si>
    <t>7.3.1.1 A summarized risk map that shows the overall ignition probability and estimated wildfire consequence along the electric lines and equipment</t>
  </si>
  <si>
    <t>All Drivers</t>
  </si>
  <si>
    <t>2020 GRC, Transmission Owner</t>
  </si>
  <si>
    <t>N/A - Risk Analysis activities generally performed by internal electric operations staff with costs not tracked separately</t>
  </si>
  <si>
    <t>Ignition Risk - All Drivers</t>
  </si>
  <si>
    <t>2021 Wildfire Distribution Risk Model,  Transmission Operability Assessment Model</t>
  </si>
  <si>
    <t>Wildfire Distribution Risk Model, Wildfire Transmission Risk Model</t>
  </si>
  <si>
    <t>Focused on HFTD; old: Distribution maps for our System Hardening and EVM programs that combine ignition probability and wildfire consequences; do not have this for transmission</t>
  </si>
  <si>
    <t>2021 </t>
  </si>
  <si>
    <t>Drivers and RSEs can be seen in Table 12. This initiative reduces the likelihood of ignition risk mitigating all drivers, with an effectiveness as follows: All Drivers (Equipment Failure, Vegetation etc.) : 8.6%</t>
  </si>
  <si>
    <t>Support</t>
  </si>
  <si>
    <t>7.3.1.2</t>
  </si>
  <si>
    <t>7.3.1.2 Climate-driven risk map and modelling based on various relevant weather scenarios</t>
  </si>
  <si>
    <t xml:space="preserve">N/A - Foundational </t>
  </si>
  <si>
    <t>&lt;2018</t>
  </si>
  <si>
    <t>N/A - Climate driven risk mapping is an aspect of weather and fire modeling, captured in Table 22, Initiative 4-1,  Forecast of a fire risk index, fire potential index, or similar</t>
  </si>
  <si>
    <t>Program Owner Prioritized (See Narrative)</t>
  </si>
  <si>
    <t>Wildfire Distribution Risk Model, Enterprise Risk Model</t>
  </si>
  <si>
    <t>All PG&amp;E  per narrative; Climate-driven risk analysis and modeling</t>
  </si>
  <si>
    <t>Risk reduction not quantified. Foundational Initiative, for which distinct financial and quantification data not currently available.</t>
  </si>
  <si>
    <t>7.3.1.3</t>
  </si>
  <si>
    <t>7.3.1.3 Ignition probability mapping showing the probability of ignition along the electric lines and equipment</t>
  </si>
  <si>
    <t>N/A - Circuit based ignition probabilities and risk analysis activities generally performed by internal electric operations staff with costs not tracked separately</t>
  </si>
  <si>
    <t>Wildfire Probability of Ignition Model</t>
  </si>
  <si>
    <t>All PG&amp;E; Ignition probability mapping</t>
  </si>
  <si>
    <t>7.3.1.4</t>
  </si>
  <si>
    <t>7.3.1.4 Initiative mapping and estimation of wildfire and PSPS risk-reduction impact</t>
  </si>
  <si>
    <t>Ignition Risk - All Drivers, Wildfire Consequence, PSPS Consequence</t>
  </si>
  <si>
    <t>Wildfire Distribution Risk Model, Wildfire Transmission Risk Model, Future State PSPS Consequence Model</t>
  </si>
  <si>
    <t xml:space="preserve">; For PSPS events, PG&amp;E uses weather, fuel moisture, and Fire Potential Index models which inform the decision as to whether a PSPS is necessary.  
Composite Risk Model provides the capability to estimate the relative risk reduction for specific mitigation options.  </t>
  </si>
  <si>
    <t>2022 </t>
  </si>
  <si>
    <t>7.3.1.5</t>
  </si>
  <si>
    <t>7.3.1.5 Match drop simulations showing the potential wildfire consequence of ignitions that occur along the electric lines and equipment</t>
  </si>
  <si>
    <t>2020 GRC</t>
  </si>
  <si>
    <t>N/A - 5.3.1.5 is an aspect of weather and fire modeling, captured in Table 22, Initiative 4-1, Forecast of a fire risk index, fire potential index, or similar</t>
  </si>
  <si>
    <t>Wildfire Consequence</t>
  </si>
  <si>
    <t>Wildfire Consequence Model</t>
  </si>
  <si>
    <t>"The Technosylva wildfire spread model results are available across all HFTD areas and the HFRA identified by PG&amp;E.   "; Wildfire spread risk modeling - Technosylva</t>
  </si>
  <si>
    <t>Situational Awareness</t>
  </si>
  <si>
    <t>7.3.1.6</t>
  </si>
  <si>
    <t>7.3.1.6 Weather-Driven Risk Map and Modelling Based on Various Relevant Weather Scenarios</t>
  </si>
  <si>
    <t>N/A - 7.3.1.6 Weather-Driven Risk Map and Modelling Based on Various Relevant Weather Scenarios not in Sept 9 2020 filing</t>
  </si>
  <si>
    <t xml:space="preserve">No </t>
  </si>
  <si>
    <t>All PG&amp;E  per narrative; Weather-driven risk map/modelling</t>
  </si>
  <si>
    <t>7.3.2.1.1</t>
  </si>
  <si>
    <t>7.3.2.1.1 Advanced weather monitoring and weather stations, Numerical Weather Prediction</t>
  </si>
  <si>
    <t>Consequence - PSPS</t>
  </si>
  <si>
    <t>No other consequences reflected</t>
  </si>
  <si>
    <t>N/A - 7.3.2.1.1 Advanced weather monitoring and weather stations, Numerical Weather Prediction not in Sept 9 2020 filing</t>
  </si>
  <si>
    <t>Ignition Risk - All Drivers, PSPS Consequence</t>
  </si>
  <si>
    <t>POMMS</t>
  </si>
  <si>
    <t>All PG&amp;E  per narrative; High resolution weather models are used by PG&amp;E and other CA utilities to forecast the weather and critical components such as temperature, wind speed and relative humidity</t>
  </si>
  <si>
    <t>We are not planning to include this initiative.</t>
  </si>
  <si>
    <t>Drivers and RSEs can be seen in Table 12. This initiative reduces the consequence of PSPS, specifically mitigating the impact to customers from PSPS events, with an effectiveness as follows: PSPS Impact Reduction Effectiveness - 7.4%</t>
  </si>
  <si>
    <t>7.3.2.1.2</t>
  </si>
  <si>
    <t>7.3.2.1.2 Advanced weather monitoring and weather stations, Fuel Moisture Sampling and Modeling</t>
  </si>
  <si>
    <t>N/A - 7.3.2.1.2 Advanced weather monitoring and weather stations, Fuel Moisture Sampling and Modeling not in Sept 9 2020 filing</t>
  </si>
  <si>
    <t>Fuel Condition Models</t>
  </si>
  <si>
    <t>All PG&amp;E  per narrative; Fuel Moisture Sampling and Modeling</t>
  </si>
  <si>
    <t>Drivers and RSEs can be seen in Table 12. This initiative reduces the consequence of PSPS, specifically mitigating the impact to customers from PSPS events, with an effectiveness as follows: PSPS Impact Reduction Effectiveness - 2%</t>
  </si>
  <si>
    <t>7.3.2.1.3</t>
  </si>
  <si>
    <t>7.3.2.1.3 Advanced weather monitoring and weather stations, Weather Stations</t>
  </si>
  <si>
    <t xml:space="preserve">2020 GRC </t>
  </si>
  <si>
    <t>Assumption that 1,300  for the entire program will cover all of T2 and T3. Equation is # of weather stations/ 1,300 * total T1 Z1 T2 and T3 circuit miles.  We do have tier 1 weather stations so including all line miles in territory in formula.</t>
  </si>
  <si>
    <t>"station siting effort of each weather station"; Weather stations</t>
  </si>
  <si>
    <t>Drivers and RSEs can be seen in Table 12. This initiative reduces the consequence of PSPS, specifically mitigating the impact to customers from PSPS events, with an effectiveness as follows: PSPS Impact Reduction Effectiveness - 1%</t>
  </si>
  <si>
    <t>7.3.2.1.4</t>
  </si>
  <si>
    <t>7.3.2.1.4 Advanced weather monitoring and weather stations, Wildfire Cameras</t>
  </si>
  <si>
    <t>Assumption is that 600 for the entire program will cover all HFTD. Equation is # of cameras/600 * total T+D HFTD circuit miles.</t>
  </si>
  <si>
    <t>Tier 2/3 HFTDs; Wildfire cameras</t>
  </si>
  <si>
    <t>Drivers and RSEs can be seen in Table 12. This initiative reduces the likelihood of ignition risk, specifically mitigating all drivers for large, destructive, and catastrophic fire outcomes, with an effectiveness as follows: Likelihood of ignition due to all drivers - 4%</t>
  </si>
  <si>
    <t>7.3.2.1.5</t>
  </si>
  <si>
    <t>7.3.2.1.5 Advanced weather monitoring and weather stations, Fire Detection &amp; Alerting</t>
  </si>
  <si>
    <t>Program applies to all tiers in Distribution. Assumption is this program treats all miles.</t>
  </si>
  <si>
    <t xml:space="preserve">All PG&amp;E per narrative because these is satellite data *Note - Current Risk Model used is Enterprise Risk Model because that is the RSE model; Satellite fire detection and alerting system in </t>
  </si>
  <si>
    <t>7.3.2.1.6</t>
  </si>
  <si>
    <t>7.3.2.1.6 Advanced weather monitoring and weather stations, Other Meteorology Tools and Upgrades</t>
  </si>
  <si>
    <t>N/A - Foundational</t>
  </si>
  <si>
    <t>N/A - 7.3.2.1.6, Other Meteorology Tools and Upgrades not in Sept 9 2020 filing</t>
  </si>
  <si>
    <t>All PG&amp;E  per narrative; Meteorology tools and upgrades:  This would be the catch-all for the rest of the items so that we can put the entire meteorology budget into this one line item and then they can put the initiatives or tools as sub-items underneath this.</t>
  </si>
  <si>
    <t>7.3.2.2.1</t>
  </si>
  <si>
    <t>7.3.2.2.1 Continuous monitoring sensors, Electric Transmission SEL T400L</t>
  </si>
  <si>
    <t>N/A - Pilot</t>
  </si>
  <si>
    <t>Transmission Owner</t>
  </si>
  <si>
    <t>Line miles treated is not an appropriate metric to measure this initiative.</t>
  </si>
  <si>
    <t xml:space="preserve">Ignition Risk -Equipment Failure </t>
  </si>
  <si>
    <t>Line monitoring non-tripping travelling wave relays (SEL T400L)</t>
  </si>
  <si>
    <t>Risk reduction not quantified. As a pilot initiative, the necessary data to evaluate risk reduction is not currently available, but this technology has the potential to identify failures more quickly or before failures occur. Technology could also improve response time to system failures or potential ignitions with the possibility of reducing consequence of ignitions.</t>
  </si>
  <si>
    <t>Operational Practices</t>
  </si>
  <si>
    <t>7.3.2.2.2</t>
  </si>
  <si>
    <t>7.3.2.2.2 Continuous monitoring sensors, SmartMeter™ Partial Voltage Detection (Formerly Known as Enhanced Wires Down Detection)</t>
  </si>
  <si>
    <t>Equipment Failure</t>
  </si>
  <si>
    <t>No other drivers addressed</t>
  </si>
  <si>
    <t xml:space="preserve">Program applies to all of T3 and T2 in Distribution, but based on language in 2021 WMP, this program can apply to all Smart Meters and therefore, the entire service territory. </t>
  </si>
  <si>
    <t>Ignition Risk - Equipment Failure</t>
  </si>
  <si>
    <t>SmartMeter™ partial voltage detection (sends real-time alarms to Distribution management system under partial voltage conditions)</t>
  </si>
  <si>
    <t>Drivers and RSEs can be seen in Table 12. This initiative reduces the likelihood of ignition risk, specifically mitigating the equipment failure driver for large, destructive, and catastrophic fire outcomes, with an effectiveness as follows: Likelihood of ignition due to equipment failure  - 6.6%</t>
  </si>
  <si>
    <t>7.3.2.2.3</t>
  </si>
  <si>
    <t>7.3.2.2.3 Continuous monitoring sensors, Distribution Fault Anticipation Technology and Early Fault Detection</t>
  </si>
  <si>
    <t>All Drivers, All Consequences</t>
  </si>
  <si>
    <t>EPIC</t>
  </si>
  <si>
    <t>FRMMA and WMPMA</t>
  </si>
  <si>
    <t>TBD</t>
  </si>
  <si>
    <t>Actuals were for the two circuits completed in 2020 for the pilot</t>
  </si>
  <si>
    <t>The intent is to deploy EFD and DFA sensors on a total of 600-800 circuits in Tier 2 and Tier 3 HFTD areas, mitigating 28,000 total line miles (20,200 miles in Tier 2, 7,800 miles in Tier 3), across several General Rate Case (GRC) cycles.</t>
  </si>
  <si>
    <t>Ignition Risk - Equipment Failure, Wildfire Consequences</t>
  </si>
  <si>
    <t>Distribution Fault Anticipation (DFA) captures primary distribution disturbance current and voltage waveforms.  This is an EPIC project.</t>
  </si>
  <si>
    <t>Drivers and RSEs can be seen in Table 12. This initiative reduces the likelihood of ignition risk and consequence of wildfire risk, specifically mitigating the equipment failure and vegetation drivers and financial, safety, and reliability consequences, with effectiveness as follows: Likelihood of ignition due to equipment failure or vegetation - 6%, and financial, safety, and reliability consequences of ignition - 6%</t>
  </si>
  <si>
    <t>7.3.2.2.4</t>
  </si>
  <si>
    <t>7.3.2.2.4 Continuous monitoring sensors, Sensor IQ</t>
  </si>
  <si>
    <t>WMCE</t>
  </si>
  <si>
    <t>FRMMA / WMPMA</t>
  </si>
  <si>
    <t>Program applies to all of T3 and T2 in Distribution and complete in 2020. Beyond the HFTD was not contemplated at the time</t>
  </si>
  <si>
    <t>Sensor IQ on ~500K SmartMeters™ (in HFTD areas) to identify service transformers failures and may include other use cases.</t>
  </si>
  <si>
    <t>7.3.2.2.5</t>
  </si>
  <si>
    <t>7.3.2.2.5 Continuous monitoring sensors, Line Sensor Devices</t>
  </si>
  <si>
    <t>2020 WMP describes reaching  12,000 miles over the next 3 years, with a starting point of 3,000 miles to be completed by 2020. Equation for 2021 and beyond is (28,000-4,898)/10 years. All miles are described as HFTD miles.</t>
  </si>
  <si>
    <t>2020 WMP describes reaching  12,000 miles over the next 3 years, with a starting point of 3,000 miles to be completed by 2020. Equation for 2021 and beyond is (28,000-4,898)/10 years.</t>
  </si>
  <si>
    <t>Line sensor devices (continuously measure current in real-time and report events)</t>
  </si>
  <si>
    <t>Drivers and RSEs can be seen in Table 12. This initiative reduces the likelihood of ignition risk and consequence of wildfire risk, specifically mitigating the equipment failure and vegetation drivers and financial, safety, and reliability consequences, with effectiveness as follows: Likelihood of ignition due to equipment failure or vegetation - 1.81%, and financial, safety, and reliability consequences of ignition - 1.81%</t>
  </si>
  <si>
    <t>7.3.2.2.6</t>
  </si>
  <si>
    <t>7.3.2.2.6 Continuous monitoring sensors, Distribution Arcing Fault Signature Library</t>
  </si>
  <si>
    <t>Since this is purely an R&amp;D project, the initial scope of deployment will be on a single circuit that has a high occurrence of faults with a wide range of causes. The circuit includes sections that are within the Tier 2 and Tier 3 HFTD areas.</t>
  </si>
  <si>
    <t>Partnership with 2 national labs to install high fidelity optical sensor technology on a distribution feeder to complete a Distribution Arcing Fault Signature Library</t>
  </si>
  <si>
    <t>7.3.2.3</t>
  </si>
  <si>
    <t>7.3.2.3 Fault indicators for detecting faults on electric lines and equipment</t>
  </si>
  <si>
    <t>We have not yet determined a long-term plan for fault indicators and their detection of faults on electrical lines and equipment. Long-term plan milestones are still under development with Electric Operations and Asset Management as we evaluate our current protection and automation standards/initiatives.</t>
  </si>
  <si>
    <t>Ignition Risk - All Drivers, Wildfire Consequence</t>
  </si>
  <si>
    <t>Fault indicators</t>
  </si>
  <si>
    <t>Risk reduction not quantified. Initiative does not currently capture data found usable for risk reduction calculation. Attempt will be made to calculate the RSE for the 2022 WMP submission.</t>
  </si>
  <si>
    <t>7.3.2.4</t>
  </si>
  <si>
    <t>7.3.2.4 Forecast of a fire risk index, fire potential index, or similar</t>
  </si>
  <si>
    <t>Program applies to HFTD</t>
  </si>
  <si>
    <t xml:space="preserve">Large Fire Probability Model </t>
  </si>
  <si>
    <t>Fire Modeling:  Fire Potential Index (FPI) Model, daily/hourly tool to drive operational decision to reduce fire risk.</t>
  </si>
  <si>
    <t xml:space="preserve">Drivers and RSEs can be seen in Table 12. This initiative reduces the consequence of PSPS, specifically mitigating the impact to customers from PSPS events, with an effectiveness as follows: PSPS Impact Reduction Effectiveness - 15%
</t>
  </si>
  <si>
    <t>7.3.2.5</t>
  </si>
  <si>
    <t>7.3.2.5 Personnel monitoring areas of electric lines and equipment in elevated fire risk conditions</t>
  </si>
  <si>
    <t xml:space="preserve">Consequence - Financial </t>
  </si>
  <si>
    <t>Safety and Infrastructure Protection Team</t>
  </si>
  <si>
    <t>Drivers and RSEs can be seen in Table 12. This initiative reduces the consequence of wildfire risk, specifically mitigating the financial consequence, with an effectiveness as follows: Financial consequence of catastrophic and destructive ignitions - 0.15%, Financial consequence of small and large ignitions - 1.99%</t>
  </si>
  <si>
    <t>7.3.2.6</t>
  </si>
  <si>
    <t>7.3.2.6 Weather forecasting and estimating impacts on electric lines and equipment</t>
  </si>
  <si>
    <t>Storm Outage Prediction Program and Model</t>
  </si>
  <si>
    <t>SOPP (Storm Outage Prediction Program), operated by Meteorology team, used to mitigate operational risk from adverse weather events that can cause unplanned outages.</t>
  </si>
  <si>
    <t>7.3.2.7</t>
  </si>
  <si>
    <t>7.3.2.7 Other, Wildfire Safety Operations Center (WSOC)</t>
  </si>
  <si>
    <t>Wildfire Safety Operations Center (WSOC)</t>
  </si>
  <si>
    <t>7.3.2.8</t>
  </si>
  <si>
    <t>7.3.2.8 Other, Meteorology Analytics/Operations Center</t>
  </si>
  <si>
    <t xml:space="preserve">Ignition Risk - All Drivers </t>
  </si>
  <si>
    <t>Meteorology Operations Center</t>
  </si>
  <si>
    <t>7.3.3.1</t>
  </si>
  <si>
    <t>7.3.3.1 Capacitor maintenance and replacement program</t>
  </si>
  <si>
    <t>In Compliance</t>
  </si>
  <si>
    <t>GO 95</t>
  </si>
  <si>
    <t>Assume that these remediations are tags/notifications resulting from inspections based on the new inspection cycle of 100% T3, 33% T2, 20% T1 going forward. For 2019 assumes 100% of Tiers 2&amp;3 based on WSIP</t>
  </si>
  <si>
    <t>Wildfire Distribution Risk Model</t>
  </si>
  <si>
    <t>Capacitor maintenance and replacement (PG&amp;E annually tests and inspects ~11,400 capacitors, ~10% of which require corrective action).</t>
  </si>
  <si>
    <t>Drivers and RSEs can be seen in Table 12. This initiative reduces the likelihood of ignition risk, specifically mitigating the equipment failure driver and capacitor bank subdriver, with an effectiveness as follows:  Likelihood of ignition due to Equipment Failure of Capacitor - 90%</t>
  </si>
  <si>
    <t>Maintenance</t>
  </si>
  <si>
    <t>7.3.3.2-Baseline-D</t>
  </si>
  <si>
    <t>7.3.3.2-Baseline-D Circuit breaker maintenance and installation to de-energize lines upon detecting a fault, Baseline - Maintenance Substation Distribution</t>
  </si>
  <si>
    <t>GO 174</t>
  </si>
  <si>
    <t>Line miles treated is not an appropriate metric for substation related investments</t>
  </si>
  <si>
    <t>Maintenance of circuit breakers and reclosers used as substation circuit breakers</t>
  </si>
  <si>
    <t>7.3.3.2-Baseline-T</t>
  </si>
  <si>
    <t>7.3.3.2-Baseline-T Circuit breaker maintenance and installation to de-energize lines upon detecting a fault, Baseline - Maintenance Substation Transmission</t>
  </si>
  <si>
    <t>7.3.3.2-Enhanced-D</t>
  </si>
  <si>
    <t>7.3.3.2-Enhanced-D Circuit breaker maintenance and installation to de-energize lines upon detecting a fault, Enhanced - Maintenance Substation Distribution</t>
  </si>
  <si>
    <t>7.3.3.2-Enhanced-T</t>
  </si>
  <si>
    <t>7.3.3.2-Enhanced-T Circuit breaker maintenance and installation to de-energize lines upon detecting a fault, Enhanced - Maintenance Substation Transmission</t>
  </si>
  <si>
    <t>7.3.3.3</t>
  </si>
  <si>
    <t>7.3.3.3 Covered conductor installation</t>
  </si>
  <si>
    <t>See Initiative 7.3.3.17.1</t>
  </si>
  <si>
    <r>
      <t xml:space="preserve">lowUG: </t>
    </r>
    <r>
      <rPr>
        <b/>
        <sz val="10"/>
        <rFont val="Calibri"/>
        <family val="2"/>
        <scheme val="minor"/>
      </rPr>
      <t>4.40</t>
    </r>
    <r>
      <rPr>
        <sz val="10"/>
        <rFont val="Calibri"/>
        <family val="2"/>
        <scheme val="minor"/>
      </rPr>
      <t xml:space="preserve"> to highUG: </t>
    </r>
    <r>
      <rPr>
        <b/>
        <sz val="10"/>
        <rFont val="Calibri"/>
        <family val="2"/>
        <scheme val="minor"/>
      </rPr>
      <t>4.50</t>
    </r>
  </si>
  <si>
    <t>Exceeds</t>
  </si>
  <si>
    <t>7.3.3.17.1 Updates to grid topology to minimize risk of ignition in HFTDs, System Hardening, Distribution</t>
  </si>
  <si>
    <t>Range represents values based on low to high UG miles ranging from 10% to 31% per year.</t>
  </si>
  <si>
    <t>lowUG: $254,100 to highUG: $188,312</t>
  </si>
  <si>
    <t>lowUG: 146 to highUG: 108.2</t>
  </si>
  <si>
    <t>lowUG: $659,660 to highUG: $495,659</t>
  </si>
  <si>
    <t>lowUG: 397 to highUG: 298.3</t>
  </si>
  <si>
    <t>Covered conductor in this initiative is in HFTDs</t>
  </si>
  <si>
    <t>2021 Wildfire Distribution Risk Model</t>
  </si>
  <si>
    <t>Covered conductor installation (narrative currently notes that PG&amp;E does not have a standalone program to replace bare conductor with covered conductor; installation of covered conductor is part of System Hardening program).</t>
  </si>
  <si>
    <t>Risk reduction not quantified independently. Initiative complementary to 7.3.3.17.1. Please refer to 7.3.3.17.1.</t>
  </si>
  <si>
    <t>System Hardening</t>
  </si>
  <si>
    <t>7.3.3.4</t>
  </si>
  <si>
    <t>7.3.3.4 Covered conductor maintenance</t>
  </si>
  <si>
    <t>Covered conductor maintenance is a part of PG&amp;E's routine overhead maintenance</t>
  </si>
  <si>
    <t>Drivers and RSEs can be seen in Table 12. This initiative reduces the likelihood of ignition risk, specifically mitigating the equipment failure driver and conductor subdriver, with an effectiveness as follows:  Likelihood of ignition due to Equipment Failure of Conductor - 90%</t>
  </si>
  <si>
    <t>7.3.3.5</t>
  </si>
  <si>
    <t>7.3.3.5 Crossarm maintenance, repair, and replacement</t>
  </si>
  <si>
    <t>2020 GRC, Transmission Owners</t>
  </si>
  <si>
    <t>GO95, GO165, FERC TPL Standards</t>
  </si>
  <si>
    <t>Based on 2021 WMP write up, PG&amp;E conducts annual patrols in urban areas and bi-annual patrols in rural areas, visually looking for damaged equipment and other defects on the distribution overhead system</t>
  </si>
  <si>
    <t xml:space="preserve">Crossarm maintenance repair and replacement </t>
  </si>
  <si>
    <t>Drivers and RSEs can be seen in Table 12. This initiative reduces the likelihood of ignition risk, specifically mitigating the equipment failure driver and crossarm subdriver, with an effectiveness as follows:  Likelihood of ignition due to Equipment Failure of Crossarm - 90%</t>
  </si>
  <si>
    <t>7.3.3.6</t>
  </si>
  <si>
    <t>7.3.3.6 Distribution pole replacement and reinforcement, including with composite poles</t>
  </si>
  <si>
    <t>Distribution pole replacement and reinforcement which is part of PG&amp;E's Pole Test &amp; Treat program</t>
  </si>
  <si>
    <t>Drivers and RSEs can be seen in Table 12. This initiative reduces the likelihood of ignition risk, specifically mitigating the equipment failure driver and pole subdriver, with an effectiveness as follows:  Likelihood of ignition due to Equipment Failure of Poles - 90%</t>
  </si>
  <si>
    <t>7.3.3.7</t>
  </si>
  <si>
    <t>7.3.3.7 Expulsion fuse replacement</t>
  </si>
  <si>
    <t>Based on recent re-count of non-exempt fuses (13,500) and the total HFTD mileage (25,597), mileage updated to match unit forecasts.</t>
  </si>
  <si>
    <t>Expulsion fuse replacement (eliminate non-exempt overhead line equipment in HFTD areas)</t>
  </si>
  <si>
    <t>Drivers and RSEs can be seen in Table 12. This initiative reduces the likelihood of ignition risk, specifically mitigating the equipment failure driver and fuse subdriver, with an effectiveness as follows: Likelihood of ignition due to Equipment Failure of Fuse/Cutout : 90%
Fuse is only 42% of cutout/Fuse subdriver. Effectiveness at Cutout/Fuse subdriver is 90% * 42% = 37.6%</t>
  </si>
  <si>
    <t>7.3.3.8.1</t>
  </si>
  <si>
    <t>7.3.3.8.1 Grid topology improvements to mitigate or reduce PSPS events, Distribution Line Sectionalizing</t>
  </si>
  <si>
    <t>Focus of switches is to reduce PSPS event scope, not related to "line miles treated"
[Prior comment: Based on WMP write up 10 year program with 603 in 2020, 250 in 2021, and 100 in 2022, with at total of  1653 over the 10 years if 100 per year starting in 2022. Multiplied % by total HFTD miles.]</t>
  </si>
  <si>
    <t>PSPS Consequence</t>
  </si>
  <si>
    <t>Future State PSPS Consequence Model</t>
  </si>
  <si>
    <t>Distribution segmentation strategies: (a) adding automated sectionalizing devices; (b) circuit reconfiguration / pre-PSPS Event switching; and (c) additional system hardening to support PSPS switching.</t>
  </si>
  <si>
    <t>Drivers and RSEs can be seen in Table 12. This initiative reduces the consequence of PSPS, specifically mitigating the impact to customers from PSPS events, with an effectiveness as follows: PSPS Impact Reduction Effectiveness - 1.7%</t>
  </si>
  <si>
    <t>7.3.3.8.2</t>
  </si>
  <si>
    <t>7.3.3.8.2 Grid topology improvements to mitigate or reduce PSPS events, Transmission Line Sectionalizing</t>
  </si>
  <si>
    <t>Focus of switches is to reduce PSPS event scope, not related to "line miles treated"</t>
  </si>
  <si>
    <t>Installing SCADA switches on transmission lines to support faster restoration during outage events.</t>
  </si>
  <si>
    <t>Drivers and RSEs can be seen in Table 12. This initiative reduces the consequence of PSPS, specifically mitigating the impact to customers from PSPS events, with an effectiveness as follows: PSPS Impact Reduction Effectiveness - 12.5%</t>
  </si>
  <si>
    <t>7.3.3.8.3</t>
  </si>
  <si>
    <t xml:space="preserve">7.3.3.8.3 Grid topology improvements to mitigate or reduce PSPS events, Distribution Line Motorized Switch Operator Pilot </t>
  </si>
  <si>
    <t>Focus of switches is to reduce PSPS event scope, not related to "line miles treated"
[Prior note: 54 SCADA switches were installed in T2 and T3 in 2019. However focus of the program was on reliability improvement. Focus switched for 2020 on mitigating PSPS impacts.]</t>
  </si>
  <si>
    <t>7.3.3.9.1</t>
  </si>
  <si>
    <t>7.3.3.9.1 Installation of system automation equipment, Installation of System Automation Equipment</t>
  </si>
  <si>
    <t>Equipment Failure, All Consequence</t>
  </si>
  <si>
    <t>The cells highlighted in orange in this row have been corrected to address a double-counting error in the financials.</t>
  </si>
  <si>
    <t xml:space="preserve">Risk reduction not quantified. Foundational Initiative, for which distinct financial and quantification data not currently available. </t>
  </si>
  <si>
    <t>7.3.3.9.2</t>
  </si>
  <si>
    <t xml:space="preserve">7.3.3.9.2 Installation of system automation equipment, Single phase reclosers </t>
  </si>
  <si>
    <t>7.3.3.10</t>
  </si>
  <si>
    <t>7.3.3.10 Maintenance, repair, and replacement of connectors, including hotline clamps</t>
  </si>
  <si>
    <t>GO95, GO165, PRC 4292, FERC TPL Standards</t>
  </si>
  <si>
    <t>No particular line miles addressed, repairs are identified and managed through existing, other programs.  [Prior note: Whole system, 100% for 2019 based on WSIP and 100% T3, 33% T2, 20% T1 based on new inspection cycle]</t>
  </si>
  <si>
    <t>Drivers and RSEs can be seen in Table 12. This initiative reduces the likelihood of ignition risk, specifically mitigating the equipment failure driver and Splice/Clamp/Connector subdriver, with an effectiveness as follows: Likelihood of ignition due to Equipment Failure of Splice/Clamp/Connector - 90%</t>
  </si>
  <si>
    <t>7.3.3.11.1</t>
  </si>
  <si>
    <t>7.3.3.11.1 Mitigation of impact on customers and other residents affected during PSPS event, Generation for PSPS Mitigation</t>
  </si>
  <si>
    <t>Microgrid Memo Account
FRMMA / WMPMA</t>
  </si>
  <si>
    <t>Substation work is not related to circuit miles</t>
  </si>
  <si>
    <t>N/A 0 substation should not be calculated by circuit mile</t>
  </si>
  <si>
    <t xml:space="preserve">Drivers and RSEs can be seen in Table 12. This initiative reduces the consequence of PSPS, specifically mitigating the impact to customers from PSPS events, with an effectiveness as follows: PSPS Impact Reduction Effectiveness - 1.2% </t>
  </si>
  <si>
    <t>DGEM</t>
  </si>
  <si>
    <t>7.3.3.11.2</t>
  </si>
  <si>
    <t>7.3.3.11.2 Mitigation of impact on customers and other residents affected during PSPS event, Substation activities to enable reduction of PSPS impacts</t>
  </si>
  <si>
    <t>7.3.3.11.3</t>
  </si>
  <si>
    <t>7.3.3.11.3 Mitigation of impact on customers and other residents affected during PSPS event, Emergency Back-up Generation – PG&amp;E Service Centers &amp; Materials Distribution Centers</t>
  </si>
  <si>
    <t>Facility specific work not related to line miles.</t>
  </si>
  <si>
    <t>CRESS Project - line miles not applicable</t>
  </si>
  <si>
    <t>7.3.3.12.1</t>
  </si>
  <si>
    <t>7.3.3.12.1 Other corrective action, Distribution Substation</t>
  </si>
  <si>
    <t>Animal</t>
  </si>
  <si>
    <t xml:space="preserve">Ignition Risk - Animal </t>
  </si>
  <si>
    <t>Drivers and RSEs can be seen in Table 12. This initiative reduces the likelihood of ignition risk under category Distance Gap and sub driver Natural/Outside force with an effectiveness as follows:  Likelihood of ignition - 15%</t>
  </si>
  <si>
    <t>7.3.3.12.2</t>
  </si>
  <si>
    <t>7.3.3.12.2 Other corrective action, Transmission Substation</t>
  </si>
  <si>
    <t>7.3.3.12.3</t>
  </si>
  <si>
    <t>7.3.3.12.3 Other corrective action, Maintenance, Transmission</t>
  </si>
  <si>
    <t xml:space="preserve">GO95, GO165, FERC TPL Standards </t>
  </si>
  <si>
    <t>Transmission 100% for 2019 based on WSIP and 100% T3, 33% T2, 20% T1 based on new inspection cycle</t>
  </si>
  <si>
    <t>Drivers and RSEs can be seen in Table 12. This initiative reduces the likelihood of ignition risk, specifically mitigating the equipment failure driver and Equipment-Other subdriver, with an effectiveness as follows:  Likelihood of ignition due to Equipment Failure of Equipment-Other - 90%</t>
  </si>
  <si>
    <t>7.3.3.12.4</t>
  </si>
  <si>
    <t>7.3.3.12.4 Other corrective action, Maintenance, Distribution</t>
  </si>
  <si>
    <t>100% for 2019 based on WSIP and 100% T3, 33% T2, 20% T1 based on new inspection cycle</t>
  </si>
  <si>
    <t>Drivers and RSEs can be seen in Table 12. This initiative reduces the likelihood of ignition risk, specifically mitigating the Vegetation, Unk or Other, 3rd Party drivers and Other/Unknown, Unk or Other - Other, 3rd Party - Other sub-drivers, with an effectiveness as follows:  Likelihood of ignition due to Vegetation, Unk or Other, 3rd Party of Other/Unknown, Unk or Other - Other, 3rd Party - Other - 90%</t>
  </si>
  <si>
    <t>7.3.3.13</t>
  </si>
  <si>
    <t>7.3.3.13 Pole loading infrastructure hardening and replacement program based on pole loading assessment program</t>
  </si>
  <si>
    <t>4 year program for HFTD, T1 will occur after 2024.</t>
  </si>
  <si>
    <t>7.3.3.14</t>
  </si>
  <si>
    <t>7.3.3.14 Transformers maintenance and replacement</t>
  </si>
  <si>
    <t>Wildfire Distribution Risk Model, Wildfire Consequence Model</t>
  </si>
  <si>
    <t>Drivers and RSEs can be seen in Table 12. This initiative reduces the likelihood of ignition risk, specifically mitigating the equipment failure driver and transformer subdriver, with an effectiveness as follows:  Likelihood of ignition due to Equipment Failure of Transformer - 90%</t>
  </si>
  <si>
    <t>7.3.3.15</t>
  </si>
  <si>
    <t>7.3.3.15 Transmission tower maintenance and replacement</t>
  </si>
  <si>
    <t>GO95, GO165</t>
  </si>
  <si>
    <t>Transmission Operability Assessment Model</t>
  </si>
  <si>
    <t>Wildfire Transmission Risk Model</t>
  </si>
  <si>
    <t>7.3.3.16</t>
  </si>
  <si>
    <t>7.3.3.16 Undergrounding of electric lines and/or equipment</t>
  </si>
  <si>
    <t>N/A - Complementary</t>
  </si>
  <si>
    <r>
      <t xml:space="preserve">lowUG: </t>
    </r>
    <r>
      <rPr>
        <b/>
        <sz val="10"/>
        <rFont val="Calibri"/>
        <family val="2"/>
        <scheme val="minor"/>
      </rPr>
      <t>3.51</t>
    </r>
    <r>
      <rPr>
        <sz val="10"/>
        <rFont val="Calibri"/>
        <family val="2"/>
        <scheme val="minor"/>
      </rPr>
      <t xml:space="preserve"> to highUG: </t>
    </r>
    <r>
      <rPr>
        <b/>
        <sz val="10"/>
        <rFont val="Calibri"/>
        <family val="2"/>
        <scheme val="minor"/>
      </rPr>
      <t>3.50</t>
    </r>
  </si>
  <si>
    <t>lowUG: $79,200 to highUG: $245,520</t>
  </si>
  <si>
    <t>lowUG: 18 to highUG: 55.8</t>
  </si>
  <si>
    <t>lowUG: $204,160 to highUG: $632,896</t>
  </si>
  <si>
    <t>lowUG: 47 to highUG: 145.7</t>
  </si>
  <si>
    <t>7.3.3.17.1</t>
  </si>
  <si>
    <t>Equipment Failure, Vegetation, Animal, 3rd Party</t>
  </si>
  <si>
    <r>
      <t xml:space="preserve">lowUG: </t>
    </r>
    <r>
      <rPr>
        <b/>
        <sz val="10"/>
        <rFont val="Calibri"/>
        <family val="2"/>
        <scheme val="minor"/>
      </rPr>
      <t xml:space="preserve">4.6 </t>
    </r>
    <r>
      <rPr>
        <sz val="10"/>
        <rFont val="Calibri"/>
        <family val="2"/>
        <scheme val="minor"/>
      </rPr>
      <t>to highUG:</t>
    </r>
    <r>
      <rPr>
        <b/>
        <sz val="10"/>
        <rFont val="Calibri"/>
        <family val="2"/>
        <scheme val="minor"/>
      </rPr>
      <t xml:space="preserve"> 4.3</t>
    </r>
  </si>
  <si>
    <t>Metric is miles, based on narrative, 180 in 2021, 464 in 2022 (2021-2023 target is to complete 1127 miles)</t>
  </si>
  <si>
    <t>Ignition Risk - Equipment Failure, Vegetation, Animal, 3rd Party</t>
  </si>
  <si>
    <t>Drivers and RSEs can be seen in Table 12. Referred to the RAMP_filing, M2-System hardening program and utilized the Mitigation Effectiveness % calculations. Please refer to 7.3.3.17.1 M2 | Summary Analysis tab in the ERRATA_7.3.3_RSE Input Template_EO_WLDFR.</t>
  </si>
  <si>
    <t>7.3.3.17.2</t>
  </si>
  <si>
    <t>7.3.3.17.2 Updates to grid topology to minimize risk of ignition in HFTDs, System Hardening, Transmission</t>
  </si>
  <si>
    <t>Miles to be treated reference the 92 miles of Transmission Conductor to be replaced in HFTD areas in 2021.  [Prior note: Only program in this section that miles could apply to is 71Z ROW clearing]</t>
  </si>
  <si>
    <t>7.3.3.17.3</t>
  </si>
  <si>
    <t>7.3.3.17.3 Updates to grid topology to minimize risk of ignition in HFTDs, Surge Arrestor</t>
  </si>
  <si>
    <t>Utilized risk reduction % assumptions for each year and applied to line miles . Total units over program will be 90k, used 2020:14,362, 2021:21,383 and 2022:TBD units to calculate percentage (e.g. 14,362/90,000=15.95%) and applied to total distribution system miles (e.g. 15,95%*81,004 miles).</t>
  </si>
  <si>
    <t>Drivers and RSEs can be seen in Table 12. Referred to PG&amp;E's 2020 RAMP Report, M2-System hardening program and utilized the Mitigation Effectiveness % calculations, from the M2 | Summary Analysis tab for Surge Arrestor - 90%</t>
  </si>
  <si>
    <t>7.3.3.17.4</t>
  </si>
  <si>
    <t>7.3.3.17.4 Updates to grid topology to minimize risk of ignition in HFTDs, Rapid Earth Current Fault Limiter</t>
  </si>
  <si>
    <t>Equipment Failure, Vegetation</t>
  </si>
  <si>
    <t>A long-term plan will be developed after successful completion of the pilot and identifications of lessons learned in 2021</t>
  </si>
  <si>
    <t>Ignition Risk -Equipment Failure, Vegetation</t>
  </si>
  <si>
    <t>Drivers and RSEs can be seen in Table 12. Mitigation effectiveness analysis was conducted by analyzing the Feb 2013 – April 2018 distribution ignition data with its fault type. The analysis process flow is as follows:
Assigning quantitative effectiveness values to determine ignitions that potentially would be mitigated by installing REFCL:
REFCL Subject Matter Expert reviewed the fault type of ignitions at 12kV, identifying whether it is Line to Ground fault, or Line to Line to Ground Fault. SMEs applied the following estimates of mitigation effectiveness for the REFCL to different types of fault type:
1. Line to Ground Faults: 92%.
2. Line to Line to Ground Faults: the current Ground Fault Neutralizer (GFN) design is likely to achieve significant (50-90%) mitigation of ignition risk from complex faults that present as two-phases-to-ground earth faults. Assumed 50% for this analysis. 
Total number of ignitions at 12 kV with Line to Ground Faults: 175
Total number of ignitions at 12 kV with Line to Line to Ground Faults: 16
Total number of ignitions at 12 kV with all Fault types: 292*
 Effectiveness = (175*92%+16*50%)/292 = 58%
 * Ignored 38 ignitions that were not able to identify fault types.</t>
  </si>
  <si>
    <t>7.3.3.17.5</t>
  </si>
  <si>
    <t>7.3.3.17.5 Updates to grid topology to minimize risk of ignition in HFTDs, Remote Grid</t>
  </si>
  <si>
    <t xml:space="preserve">Initiative 7.3.3.17.5  only shows PMO team costs.  Construction financial costs are part of 7.3.3.17.1: Updates to grid topology to minimize risk of ignition in HFTDs, System Hardening, Distribution.  </t>
  </si>
  <si>
    <t>PG&amp;E has not determined a long-term plan yet for this initiative. Pending the success of initial Remote Grid projects, we will be evaluating the reduction in wildfire ignition risk and costs, engineering and execution feasibility, and overall service quality in order to determine the long-term path and program scalability</t>
  </si>
  <si>
    <t>7.3.3.17.6</t>
  </si>
  <si>
    <t>7.3.3.17.6 Updates to grid topology to minimize risk of ignition in HFTDs, Butte County Rebuild</t>
  </si>
  <si>
    <t>The impacted area is primarily in T2 and T3 areas</t>
  </si>
  <si>
    <t xml:space="preserve">Drivers and RSEs can be seen in Table 12. Undergrounding of electric assets eliminated the risk of ignition caused by all Drivers by 100%. To be conservative, program effectiveness of 95% is used. </t>
  </si>
  <si>
    <t>7.3.4.1</t>
  </si>
  <si>
    <t>7.3.4.1 Detailed inspections of distribution electric lines and equipment</t>
  </si>
  <si>
    <t>GO 165</t>
  </si>
  <si>
    <t>Drivers and RSEs can be seen in Table 12. This initiative reduces the likelihood of ignition risk, specifically mitigating the equipment failure driver, with an effectiveness as follows:  Likelihood of ignition due to Equipment Failure - 52.65%</t>
  </si>
  <si>
    <t>Inspections</t>
  </si>
  <si>
    <t>7.3.4.2</t>
  </si>
  <si>
    <t>7.3.4.2 Detailed inspections of transmission electric lines and equipment</t>
  </si>
  <si>
    <t>Drivers and RSEs can be seen in Table 12. This initiative reduces the likelihood of ignition risk, specifically mitigating the equipment failure driver, with an effectiveness as follows:  Likelihood of ignition due to Equipment Failure - 95.39%</t>
  </si>
  <si>
    <t>7.3.4.3</t>
  </si>
  <si>
    <t>7.3.4.3 Improvement of inspections</t>
  </si>
  <si>
    <t>Line miles treated is not an appropriate metric for a system/process improvement</t>
  </si>
  <si>
    <t>Drivers and RSEs can be seen in Table 12. This initiative reduces the likelihood of ignition risk, specifically mitigating the equipment failure driver with an effectiveness as follows:
Administrative Barrier category, addressing Human Error Risk driver - 8.4%</t>
  </si>
  <si>
    <t>7.3.4.4</t>
  </si>
  <si>
    <t>7.3.4.4 Infrared inspections of distribution electric lines and equipment</t>
  </si>
  <si>
    <t>2023 or later </t>
  </si>
  <si>
    <t>Drivers and RSEs can be seen in Table 12. This initiative reduces the likelihood of ignition risk, specifically mitigating the equipment failure driver, with an effectiveness as follows:  Likelihood of ignition due to Equipment Failure - 2.03%</t>
  </si>
  <si>
    <t>7.3.4.5</t>
  </si>
  <si>
    <t>7.3.4.5 Infrared inspections of transmission electric lines and equipment</t>
  </si>
  <si>
    <t>Drivers and RSEs can be seen in Table 12. This initiative reduces the likelihood of ignition risk, specifically mitigating the equipment failure driver, with an effectiveness as follows:  Likelihood of ignition due to Equipment Failure - 0.75%</t>
  </si>
  <si>
    <t>7.3.4.6</t>
  </si>
  <si>
    <t>7.3.4.6 Intrusive pole inspections</t>
  </si>
  <si>
    <t>GO 165 &amp;  GO 95 rule 44.3</t>
  </si>
  <si>
    <t>Based on a ten year cycle</t>
  </si>
  <si>
    <t>Drivers and RSEs can be seen in Table 12. This initiative reduces the likelihood of ignition risk, specifically mitigating the equipment failure driver, with an effectiveness as follows:
Likelihood of ignition due to Equipment Failure - Pole: 92.41%</t>
  </si>
  <si>
    <t>7.3.4.7</t>
  </si>
  <si>
    <t>7.3.4.7 LiDAR Inspections of Distribution Electric Lines and Equipment</t>
  </si>
  <si>
    <t>Updated based on language in the 2021 WMP narrative.</t>
  </si>
  <si>
    <t>In 2021, evaluation of how to effectively integrate the data into existing operational tools will be conducted. Based on the effectiveness of operationalizing the derivative LiDAR products, additional LiDAR collection may be planned and considered for non HFTD areas.</t>
  </si>
  <si>
    <t>Risk reduction not quantified. As a pilot initiative, the necessary data to evaluate risk reduction has not been captured, but this technology has the potential to reduce risk of ignitions by determining the condition of the assets after they have been identified in the field.</t>
  </si>
  <si>
    <t>7.3.4.8</t>
  </si>
  <si>
    <t>7.3.4.8 LiDAR Inspections of Transmission Electric Lines and Equipment</t>
  </si>
  <si>
    <t>See Initiative 7.3.5.8</t>
  </si>
  <si>
    <t xml:space="preserve">N/A </t>
  </si>
  <si>
    <t>7.3.5.8 LiDAR inspections of vegetation around transmission electric lines and equipment</t>
  </si>
  <si>
    <t>PG&amp;E does not have a long-term plan established for LiDAR inspections of electric transmission assets. As noted above, PG&amp;E is exploring the use of this technology which may, or may not, result in the development of a program to leverage this technology for asset inspections in the future.</t>
  </si>
  <si>
    <t>Risk reduction not quantified. Initiative does not currently capture data determined to be usable for RSE calculation. Attempt will be made to calculate the RSE for the 2022 WMP submission.</t>
  </si>
  <si>
    <t>7.3.4.9</t>
  </si>
  <si>
    <t>7.3.4.9 Other discretionary inspection of distribution electric lines and equipment, beyond inspections mandated by rules and regulations</t>
  </si>
  <si>
    <t>See Initiatives 7.3.4.1 and 7.3.4.4</t>
  </si>
  <si>
    <t>7.3.4.1 Detailed inspections of distribution electric lines and equipment, and 
7.3.4.4 Infrared inspections of distribution electric lines and equipment</t>
  </si>
  <si>
    <t>Risk reduction not quantified independently. Initiative complementary to 7.3.4.1 &amp; 7.3.4.4. Please refer to 7.3.4.1 &amp; 7.3.4.4.</t>
  </si>
  <si>
    <t>7.3.4.10</t>
  </si>
  <si>
    <t>7.3.4.10 Other discretionary inspection of transmission electric lines and equipment, beyond inspections mandated by rules and regulations</t>
  </si>
  <si>
    <t>Risk reduction not quantified. As a pilot initiative, the necessary data to evaluate risk reduction has not been captured, but this technology has the potential to reduce risk of ignitions due to equipment failures by identifying/detecting any potential failure modes may not be easily detectable, including those not visible through a visual inspection, before a failure occurs.</t>
  </si>
  <si>
    <t>7.3.4.11</t>
  </si>
  <si>
    <t>7.3.4.11 Patrol inspections of distribution electric lines and equipment</t>
  </si>
  <si>
    <t>Based on 0% in T3, 66% T 2 and 80% Non-HFTD annually (all miles that are not inspected are patrolled)</t>
  </si>
  <si>
    <t>Drivers and RSEs can be seen in Table 12. This initiative reduces the likelihood of ignition risk, specifically mitigating the equipment failure driver, with an effectiveness as follows:  Likelihood of ignition due to Equipment Failure - 3.58%</t>
  </si>
  <si>
    <t>7.3.4.12</t>
  </si>
  <si>
    <t>7.3.4.12 Patrol inspections of transmission electric lines and equipment</t>
  </si>
  <si>
    <t>GO95, GO167</t>
  </si>
  <si>
    <t>Drivers and RSEs can be seen in Table 12. This initiative reduces the likelihood of ignition risk, specifically mitigating the equipment failure driver, with an effectiveness as follows:  Likelihood of ignition due to Equipment Failure - 28.65%</t>
  </si>
  <si>
    <t>7.3.4.13</t>
  </si>
  <si>
    <t>7.3.4.13 Pole loading assessment program to determine safety factor</t>
  </si>
  <si>
    <t>Narrative states that goal is to complete all HFTD poles by 2024. Assumed 25% per year for 2020, 2021 and 2022.</t>
  </si>
  <si>
    <t>Drivers and RSEs can be seen in Table 12. This initiative reduces the likelihood of ignition risk, specifically mitigating the equipment failure driver with an effectiveness as follows:
Detect/Notify/Respond category, addressing Functional Failure Risk driver - 6.9%</t>
  </si>
  <si>
    <t>7.3.4.14</t>
  </si>
  <si>
    <t>7.3.4.14 Quality assurance / quality control of inspections</t>
  </si>
  <si>
    <t>Line miles is not an appropriate metric for these other initiatives</t>
  </si>
  <si>
    <t>Drivers and RSEs can be seen in Table 12. This initiative reduces the likelihood of ignition risk, specifically mitigating the equipment failure driver with an effectiveness as follows:
Administrative Barrier category, addressing Human Error Risk driver - 11.4%</t>
  </si>
  <si>
    <t>7.3.4.15-T</t>
  </si>
  <si>
    <t>7.3.4.15-T Substation inspections, Enhanced Transmission, Substation</t>
  </si>
  <si>
    <t>GO 174, CAISO TCA (Transmission Control Agreement)</t>
  </si>
  <si>
    <t>Line Miles = N/A as substation assets are not associated with circuit miles</t>
  </si>
  <si>
    <t xml:space="preserve">Drivers and RSEs can be seen in Table 12. This initiative reduces the likelihood of ignition risk mitigating all drivers, with an effectiveness as follows: All Drivers (Equipment Failure, Vegetation etc.) - 99.89%
</t>
  </si>
  <si>
    <t>7.3.4.15-D</t>
  </si>
  <si>
    <t>7.3.4.15-D Substation inspections, Enhanced Distribution, Substation</t>
  </si>
  <si>
    <t xml:space="preserve">Drivers and RSEs can be seen in Table 12. This initiative reduces the likelihood of ignition risk mitigating all drivers, with an effectiveness as follows: All Drivers (Equipment Failure, Vegetation etc.) - 99.51%
</t>
  </si>
  <si>
    <t>7.3.5.1</t>
  </si>
  <si>
    <t>7.3.5.1 Additional efforts to manage community and environmental impacts</t>
  </si>
  <si>
    <t>CEMA</t>
  </si>
  <si>
    <t xml:space="preserve">GO 95 Rule 35, and PRC 4293 </t>
  </si>
  <si>
    <t>In 2020 WMP Initiative captures community engagement and environmental support of all vegetation management in T2/T3 areas (distribution, transmission, routine and Enhanced). In 2021 WMP this program was described as being applicable to the entire T&amp;D system.</t>
  </si>
  <si>
    <t>Ignition Risk - Vegetation</t>
  </si>
  <si>
    <t xml:space="preserve">Risk reduction not quantified. Foundational initiative, for which distinct financial and quantification data is not currently available. </t>
  </si>
  <si>
    <t>Vegetation Management</t>
  </si>
  <si>
    <t>7.3.5.2</t>
  </si>
  <si>
    <t>7.3.5.2 Detailed inspections of vegetation around distribution electric lines and equipment</t>
  </si>
  <si>
    <t>Vegetation</t>
  </si>
  <si>
    <t>Full Distribution System treated annually</t>
  </si>
  <si>
    <t xml:space="preserve">Yes </t>
  </si>
  <si>
    <t>Drivers and RSEs can be seen in Table 12. This initiative reduces the likelihood of ignition risk, specifically mitigating the vegetation driver, with an effectiveness as follows:  Likelihood of ignition due to Vegetation - 99.4%</t>
  </si>
  <si>
    <t>7.3.5.3</t>
  </si>
  <si>
    <t>7.3.5.3 Detailed inspections of vegetation around transmission electric lines and equipment</t>
  </si>
  <si>
    <t xml:space="preserve"> In Compliance</t>
  </si>
  <si>
    <t>GO95, PRC 4293</t>
  </si>
  <si>
    <t>Applies to all transmission system miles annually</t>
  </si>
  <si>
    <t>Risk reduction not quantified independently. Initiative complementary to 7.3.5.8. Please refer to 7.3.5.8.</t>
  </si>
  <si>
    <t>7.3.5.4</t>
  </si>
  <si>
    <t>7.3.5.4 Emergency response vegetation management due to red flag warning or other urgent conditions</t>
  </si>
  <si>
    <t>Applies to all T&amp;D system annually</t>
  </si>
  <si>
    <t>Wildfire Distribution Risk Model, consistent with response, but this one is stated as 2023 or later</t>
  </si>
  <si>
    <t>7.3.5.5</t>
  </si>
  <si>
    <t>7.3.5.5 Fuel management and reduction of “slash” from vegetation management activities</t>
  </si>
  <si>
    <t>GO 95 Rule 35, PRC 4293 and PRC 4292</t>
  </si>
  <si>
    <t>PG&amp;E is still in the process of building a framework for fuel reduction work. In 2020, different strategies were discussed and benchmarking with other utility companies was completed.</t>
  </si>
  <si>
    <t>Vegetation Risk Model</t>
  </si>
  <si>
    <t>Risk reduction not quantified. As a pilot initiative, the necessary data to evaluate risk reduction has not been captured, but this technology has the potential to reduce risk of ignition that could spread into a wildfire. Initiative is currently being scoped.</t>
  </si>
  <si>
    <t>7.3.5.6</t>
  </si>
  <si>
    <t>7.3.5.6 Improvement of inspections</t>
  </si>
  <si>
    <t>See Initiative 7.3.5.2 and 7.3.5.8</t>
  </si>
  <si>
    <t>GO 95 Rule 35, PRC 4293, and PRC 4295</t>
  </si>
  <si>
    <t>Determined the line miles are not applicable to this improvement initiative. Alternatively it could apply to all T&amp;D system miles</t>
  </si>
  <si>
    <t>Risk reduction not quantified independently. Initiative complementary to 7.3.5.2 &amp; 7.3.5.8. Please refer to 7.3.5.2 &amp; 7.3.5.8.</t>
  </si>
  <si>
    <t>7.3.5.7</t>
  </si>
  <si>
    <t>7.3.5.7 LiDAR inspections of vegetation around distribution electric lines and equipment</t>
  </si>
  <si>
    <t>TBD, per the2021 WMP narrative</t>
  </si>
  <si>
    <t xml:space="preserve">Risk reduction not quantified. As a pilot initiative, the necessary data to evaluate risk reduction has not been captured, but this technology has the potential to reduce ignition risk. LiDAR is used to identify strike-potential trees to reduce the risk of vegetation contact with overhead powerlines. </t>
  </si>
  <si>
    <t>7.3.5.8</t>
  </si>
  <si>
    <t>GO95, PRC 4293 and FAC 003-4</t>
  </si>
  <si>
    <t>Drivers and RSEs can be seen in Table 12.This initiative reduces the likelihood of ignition risk, specifically mitigating the vegetation driver, with an effectiveness as follows:  Likelihood of ignition due to Vegetation - 99.79%</t>
  </si>
  <si>
    <t>7.3.5.9</t>
  </si>
  <si>
    <t>7.3.5.9 Other discretionary inspections of vegetation around distribution electric lines and equipment</t>
  </si>
  <si>
    <t>GO 95 Rule 35, PRC 4292, PRC 4293, and PRC 4295</t>
  </si>
  <si>
    <t>Applies to all distribution system miles annually</t>
  </si>
  <si>
    <t>Drivers and RSEs can be seen in Table 12. This initiative reduces the likelihood of ignition risk, specifically mitigating the vegetation driver, with an effectiveness as follows:  Likelihood of ignition due to Vegetation - 99.92%</t>
  </si>
  <si>
    <t>7.3.5.10</t>
  </si>
  <si>
    <t>7.3.5.10 Other discretionary inspections of vegetation around transmission electric lines and equipment</t>
  </si>
  <si>
    <t>See Initiative 7.3.5.3</t>
  </si>
  <si>
    <t>7.3.5.11</t>
  </si>
  <si>
    <t>7.3.5.11 Patrol inspections of vegetation around distribution electric lines and equipment</t>
  </si>
  <si>
    <t>See Initiative 7.3.5.2</t>
  </si>
  <si>
    <t>Risk reduction not quantified independently. Initiative complementary to 7.3.5.2. Please refer to 7.3.5.2.</t>
  </si>
  <si>
    <t>7.3.5.12</t>
  </si>
  <si>
    <t>7.3.5.12 Patrol inspections of vegetation around transmission electric lines and equipment</t>
  </si>
  <si>
    <t>Applies to whole transmission system and Distribution EVM Line Miles</t>
  </si>
  <si>
    <t>7.3.5.13</t>
  </si>
  <si>
    <t>7.3.5.13 Quality assurance / quality control of vegetation inspections</t>
  </si>
  <si>
    <t>2017 GRC, Transmission Owner</t>
  </si>
  <si>
    <t>Line miles treated would apply to both T&amp;D routine programs</t>
  </si>
  <si>
    <t>Risk reduction not quantified. Foundational initiative, for which distinct financial and quantification data not currently available.</t>
  </si>
  <si>
    <t>7.3.5.14</t>
  </si>
  <si>
    <t>7.3.5.14 Recruiting and training of vegetation management personnel</t>
  </si>
  <si>
    <t>7.3.5.15</t>
  </si>
  <si>
    <t>7.3.5.15 Remediation of at-risk species</t>
  </si>
  <si>
    <t>This programs is planned and tracked using miles as updated in the 2021 WMP</t>
  </si>
  <si>
    <t>Drivers and RSEs can be seen in Table 12. This initiative reduces the likelihood of ignition risk, specifically mitigating the vegetation driver, with an effectiveness as follows: 
Likelihood of ignition due to Vegetation:
Branch (Not Overhanging, 4-12ft), Fell into (slight defect), Grow Into - 50%
Branch (Not Overhanging, within 4ft), Branch (Overhanging) - 90%
Fell into (Moderate-Severe defect) - 95%</t>
  </si>
  <si>
    <t>7.3.5.16</t>
  </si>
  <si>
    <t>7.3.5.16 Removal and remediation of trees with strike potential to electric lines and equipment</t>
  </si>
  <si>
    <t xml:space="preserve">See Initiatives 7.3.5.2, 7.3.5.3, and 7.3.5.15 </t>
  </si>
  <si>
    <t>7.3.5.2 Detailed inspections of vegetation around distribution electric lines and equipment,
7.3.5.3 Detailed inspections of vegetation around transmission electric lines and equipment, and
7.3.5.15 Remediation of at-risk species</t>
  </si>
  <si>
    <t>PG&amp;E does not perform a separate effort to identify, remove and remediate trees with strike potential.</t>
  </si>
  <si>
    <t>7.3.5.17.1</t>
  </si>
  <si>
    <t>7.3.5.17.1 Substation inspection , Distribution substation</t>
  </si>
  <si>
    <t>GO 95 Rule 35 / PRC 4293 / NERC Standard FAC-003-4</t>
  </si>
  <si>
    <t>7.3.5.17.2</t>
  </si>
  <si>
    <t>7.3.5.17.2 Substation inspection , Transmission substation</t>
  </si>
  <si>
    <t>7.3.5.18.1</t>
  </si>
  <si>
    <t>7.3.5.18.1 Substation vegetation management, Maintenance substation distribution</t>
  </si>
  <si>
    <t>7.3.5.18.2</t>
  </si>
  <si>
    <t>7.3.5.18.2 Substation vegetation management, Maintenance substation transmission</t>
  </si>
  <si>
    <t>GO 95 Rule 35 / PRC 4293 / NERC Standard FAC-003-3</t>
  </si>
  <si>
    <t>7.3.5.19</t>
  </si>
  <si>
    <t>7.3.5.19 Vegetation inventory system</t>
  </si>
  <si>
    <t>7.3.5.20</t>
  </si>
  <si>
    <t>7.3.5.20 Vegetation management to achieve clearances around electric lines and equipment</t>
  </si>
  <si>
    <t>See Initiatives 7.3.5.2 and 7.3.5.3</t>
  </si>
  <si>
    <t>See Initiatives 7.3.5.2 and 7.3.5.8</t>
  </si>
  <si>
    <t>7.3.5.2 Detailed inspections of vegetation around distribution electric lines and equipment, and
7.3.5.3 Detailed inspections of vegetation around transmission electric lines and equipment</t>
  </si>
  <si>
    <t>Grid Operations &amp; Operating Protocols</t>
  </si>
  <si>
    <t>7.3.6.1</t>
  </si>
  <si>
    <t>7.3.6.1 Automatic recloser operations</t>
  </si>
  <si>
    <t>Line miles is not an applicable metric</t>
  </si>
  <si>
    <t>7.3.6.2</t>
  </si>
  <si>
    <t>7.3.6.2 Crew-accompanying ignition prevention and suppression resources and services</t>
  </si>
  <si>
    <t>Drivers and RSEs can be seen in Table 12. This initiative reduces the consequence of wildfire risk, specifically mitigating the financial consequence, with an effectiveness as follows: Financial consequence of catastrophic and destructive ignitions - 0.38%, Financial consequence of small and large ignitions - 4.97%</t>
  </si>
  <si>
    <t>7.3.6.3</t>
  </si>
  <si>
    <t>7.3.6.3 Personnel work procedures and training in conditions of elevated fire risk</t>
  </si>
  <si>
    <t>7.3.6.4-D</t>
  </si>
  <si>
    <t>7.3.6.4-D Protocols for PSPS re-energization, Distribution</t>
  </si>
  <si>
    <t>Drivers and RSEs can be seen in Table 12. This initiative reduces the consequence of PSPS, specifically mitigating the impact to customers from PSPS events, with an effectiveness as follows: PSPS Impact Reduction Effectiveness - 1.65%</t>
  </si>
  <si>
    <t>7.3.6.4-T</t>
  </si>
  <si>
    <t>7.3.6.4-T Protocols for PSPS re-energization, Transmission</t>
  </si>
  <si>
    <t>7.3.6.5-D</t>
  </si>
  <si>
    <t>7.3.6.5-D PSPS events and mitigation of PSPS impacts , Distribution</t>
  </si>
  <si>
    <t>Units provided are number of events “forecasted”. Number of miles impacted will be dependent on scope of events. Line miles provided are for the  entire Z1 T2 T3 Distribution system.</t>
  </si>
  <si>
    <t>Ignition Risk - Equipment Failure, Vegetation</t>
  </si>
  <si>
    <t>For this initiative, PG&amp;E represents PSPS as a wildfire mitigation. PG&amp;E represents risk reduction for PSPS mitigations in other initiatives. Risk reduction of PSPS in itself is expected to provide a large risk reduction. However, given WSD's feedback that "electrical corporations shall not rely on RSE calculations as a tool to justify the use of PSPS", PG&amp;E will re-assess and bit is not presenting an RSE at this time.</t>
  </si>
  <si>
    <t>7.3.6.5-T</t>
  </si>
  <si>
    <t>7.3.6.5-T PSPS events and mitigation of PSPS impacts , Transmission</t>
  </si>
  <si>
    <t>Units provided are number of events “forecasted”. Number of miles impacted will be dependent on scope of events. Line miles provided are for the  entire Z1 T2 T3 Transmission system.</t>
  </si>
  <si>
    <t>For this initiative, PG&amp;E represents PSPS as a wildfire mitigation. PG&amp;E represents risk reduction for PSPS mitigations in other initiatives. Risk reduction of PSPS in itself is expected to provide a large risk reduction. However, given WSD's feedback that "electrical corporations shall not rely on RSE calculations as a tool to justify the use of PSPS", PG&amp;E will re-assess and refrain from presenting a Risk Spend Efficiency at this time.</t>
  </si>
  <si>
    <t>7.3.6.6</t>
  </si>
  <si>
    <t>7.3.6.6 Stationed and on-call ignition prevention and suppression resources and services</t>
  </si>
  <si>
    <t>7.3.6.7</t>
  </si>
  <si>
    <t>7.3.6.7 Other, Aviation Support</t>
  </si>
  <si>
    <t>Drivers and RSEs can be seen in Table 12. This initiative reduces the consequence of PSPS, specifically mitigating the impact to customers from PSPS events, with an effectiveness as follows: PSPS Impact Reduction Effectiveness - 10.34%</t>
  </si>
  <si>
    <t>7.3.7.1</t>
  </si>
  <si>
    <t>7.3.7.1 Centralized repository for data</t>
  </si>
  <si>
    <t>2020 GRC and Transmission Owner</t>
  </si>
  <si>
    <t>7.3.7.2</t>
  </si>
  <si>
    <t>7.3.7.2 Collaborative research on utility ignition and/or wildfire</t>
  </si>
  <si>
    <t>2020 GRC, EPIC</t>
  </si>
  <si>
    <t>7.3.7.3</t>
  </si>
  <si>
    <t>7.3.7.3 Documentation and disclosure of wildfire-related data and algorithms</t>
  </si>
  <si>
    <t>7.3.7.4</t>
  </si>
  <si>
    <t>7.3.7.4 Tracking and analysis of near miss data</t>
  </si>
  <si>
    <t>7.3.7.5</t>
  </si>
  <si>
    <t>7.3.7.5 Other, IT projects to support wildfire mitigation work</t>
  </si>
  <si>
    <t>Resource allocation methodology</t>
  </si>
  <si>
    <t>7.3.8.1</t>
  </si>
  <si>
    <t>7.3.8.1 Allocation methodology development and application</t>
  </si>
  <si>
    <t>Ignition Risk - All Drivers
Wildfire Consequence</t>
  </si>
  <si>
    <t>7.3.8.2</t>
  </si>
  <si>
    <t>7.3.8.2 Risk reduction scenario development and analysis</t>
  </si>
  <si>
    <t>7.3.8.3</t>
  </si>
  <si>
    <t>7.3.8.3 Risk spend efficiency analysis</t>
  </si>
  <si>
    <t>Emergency planning and preparedness</t>
  </si>
  <si>
    <t>7.3.9.1</t>
  </si>
  <si>
    <t>7.3.9.1 Adequate and trained workforce for service restoration</t>
  </si>
  <si>
    <t>All Consequences</t>
  </si>
  <si>
    <t>Wildfire Consequence, PSPS Consequence</t>
  </si>
  <si>
    <t>Drivers and RSEs can be seen in Table 12. This initiative reduces the consequence of wildfire risk, specifically mitigating the equipment failure driver, with an effectiveness as follows:
Consequence of ignitions: Safety developing rapidly = 5.3%
Consequence of Ignition: Electric Reliability developing gradually = 13.25%
Consequence of ignitions: Financial developing rapidly = 5.3%</t>
  </si>
  <si>
    <t>7.3.9.2</t>
  </si>
  <si>
    <t>7.3.9.2 Community outreach, public awareness, and communications efforts</t>
  </si>
  <si>
    <t>See 7.3.9.1. All EP&amp;R costs and risk reduction have been combined as one RSE reflected in 7.3.9.1</t>
  </si>
  <si>
    <t>See 7.3.9.1. All EP&amp;R costs and risk reduction have been combined as one RSE reflected in 7.3.9.2</t>
  </si>
  <si>
    <t>See 7.3.9.1. All EP&amp;R costs and risk reduction have been combined as one RSE reflected in 7.3.9.3</t>
  </si>
  <si>
    <t>See 7.3.9.1. All EP&amp;R costs and risk reduction have been combined as one RSE reflected in 7.3.9.4</t>
  </si>
  <si>
    <t>Independent risk reduction calculation does not apply - see 7.3.9.1. All EP&amp;R costs and risk reduction have been combined as one RSE reflected in 7.3.9.1</t>
  </si>
  <si>
    <t>7.3.9.3</t>
  </si>
  <si>
    <t>7.3.9.3 Customer support in emergencies</t>
  </si>
  <si>
    <t>Emergency Consumer Protections</t>
  </si>
  <si>
    <t>ECPMA
FRMMA / WMPMA</t>
  </si>
  <si>
    <t>• Gas &amp; Electric Rules 1, 6, 11, 19.1, 19.2, and 19.3
• Electric Rules 12, 13, 15, 16, 21</t>
  </si>
  <si>
    <t>7.3.9.4</t>
  </si>
  <si>
    <t>7.3.9.4 Disaster and emergency preparedness plan</t>
  </si>
  <si>
    <t>GO 166 Standards 1-13</t>
  </si>
  <si>
    <t>7.3.9.5</t>
  </si>
  <si>
    <t>7.3.9.5 Preparedness and planning for service restoration</t>
  </si>
  <si>
    <t>7.3.9.6</t>
  </si>
  <si>
    <t>7.3.9.6 Protocols in place to learn from wildfire events</t>
  </si>
  <si>
    <t>7.3.9.7</t>
  </si>
  <si>
    <t>7.3.9.7 Other, Mutual Assistance</t>
  </si>
  <si>
    <t>7.3.10.1</t>
  </si>
  <si>
    <t>7.3.10.1 Community engagement</t>
  </si>
  <si>
    <t>7.3.10.2</t>
  </si>
  <si>
    <t>7.3.10.2 Cooperation and best practice sharing with agencies outside CA</t>
  </si>
  <si>
    <t>7.3.10.3</t>
  </si>
  <si>
    <t>7.3.10.3 Cooperation with suppression agencies</t>
  </si>
  <si>
    <t>FRMMA WMPMA</t>
  </si>
  <si>
    <t>Wildfire Consequence - All Consequences - Safety, Reliability, Financial</t>
  </si>
  <si>
    <t>7.3.10.4</t>
  </si>
  <si>
    <t>7.3.10.4 Forest service and fuel reduction cooperation and joint roadmap</t>
  </si>
  <si>
    <t>7.3.10.5</t>
  </si>
  <si>
    <t>7.3.10.5 Other, PMO and General Wildfire Support</t>
  </si>
  <si>
    <t>FRMMA / WMPMA
Microgrid Memo Account</t>
  </si>
  <si>
    <t>Total</t>
  </si>
  <si>
    <t>Total*</t>
  </si>
  <si>
    <r>
      <rPr>
        <b/>
        <u/>
        <sz val="11"/>
        <color rgb="FF9B460D"/>
        <rFont val="Calibri"/>
        <family val="2"/>
        <scheme val="minor"/>
      </rPr>
      <t>Updated comments for Table 12 (June 10, 2021):</t>
    </r>
    <r>
      <rPr>
        <b/>
        <u/>
        <sz val="11"/>
        <color theme="5" tint="-0.249977111117893"/>
        <rFont val="Calibri"/>
        <family val="2"/>
        <scheme val="minor"/>
      </rPr>
      <t xml:space="preserve">
</t>
    </r>
    <r>
      <rPr>
        <sz val="11"/>
        <rFont val="Calibri"/>
        <family val="2"/>
        <scheme val="minor"/>
      </rPr>
      <t>*PG&amp;E has included in row 134 the totals for the financials and line miles treated numbers in Columns T-AB.  For the purposes of completing the RSE calculations per the requirements in Critical Issue No. 3, PG&amp;E disaggregated the spend and line miles treated for 7.3.3.17.1 (spend and line miles treated numbers are now spread over 7.3.3.3, 7.3.3.16, 7.3.3.17.5).  For the capital costs and line miles treated columns, the formula for the totals in row 134 excludes the amounts in 7.3.3.3, 7.3.3.16, and 7.3.3.17.5 and dollars counted for the total are only from 7.3.3.17.1. For operating expense costs, the formula for the totals in row 134 excludes the amounts in 7.3.3.3 and 7.3.3.16, and dollars counted for the total are from 7.3.3.17.1 and 7.3.3.17.5 (expense dollars for 7.3.3.17.5 are not bundled with 7.3.3.17.1, only capital costs are).</t>
    </r>
    <r>
      <rPr>
        <b/>
        <u/>
        <sz val="11"/>
        <color theme="5" tint="-0.249977111117893"/>
        <rFont val="Calibri"/>
        <family val="2"/>
        <scheme val="minor"/>
      </rPr>
      <t xml:space="preserve">
Updated comments for Table 12 (June 3, 2021):
</t>
    </r>
    <r>
      <rPr>
        <b/>
        <u/>
        <sz val="11"/>
        <rFont val="Calibri"/>
        <family val="2"/>
        <scheme val="minor"/>
      </rPr>
      <t xml:space="preserve">
</t>
    </r>
    <r>
      <rPr>
        <sz val="11"/>
        <rFont val="Calibri"/>
        <family val="2"/>
        <scheme val="minor"/>
      </rPr>
      <t>As discussed in Attachment "2021WMP_Revision_PGE-05_Atch01", the orange cells in this table highlight the differences between the June 3, 2021 submission and May 3, 2021 submission.  In the course of preparing the requested 2021 WMP HFTD/Territory-wide data per Revision Notice, Critical Issue #5, we also reviewed the data again and made some adjustments to the line miles treated and financial numbers. Details on these changes are reflected in the "line miles treated comments" columns (Columns AC-AE) and the "Comments on Financials" column (Column AF).  We have provided the original "May 3, 2021 filing" line miles treated and financial numbers in "Attachment 2021WMP_Revision_Change log".</t>
    </r>
    <r>
      <rPr>
        <b/>
        <u/>
        <sz val="11"/>
        <rFont val="Calibri"/>
        <family val="2"/>
        <scheme val="minor"/>
      </rPr>
      <t xml:space="preserve">
Comments for Table 12:
</t>
    </r>
    <r>
      <rPr>
        <sz val="11"/>
        <rFont val="Calibri"/>
        <family val="2"/>
        <scheme val="minor"/>
      </rPr>
      <t xml:space="preserve">
1.  Table 12 includes a column labeled “Current compliance status – In / exceeding with regulations.”  For purposes of this column and the adjacent column regarding rules, PG&amp;E has interpreted the term “regulations” to mean CPUC General Orders and federal or state laws.  However, for PSPS related initiatives, because of the relative newness of the PSPS program and lack of current regulations, PG&amp;E has included CPUC decisions and resolutions as “regulations.”
2.  PG&amp;E is providing the following explanation regarding the financial spend information provided:
•	Mitigation and control work has been included in this Wildfire Mitigation Plan (WMP) and these tables that spans multiple cost recovery mechanisms including the General Rate Case (GRC), Transmission Owner (TO) rate case at the Federal Energy Regulatory Commission (FERC), Catastrophic Event Memorandum Account (CEMA), Fire Risk Mitigation Memorandum Account (FRMMA), Wildfire Mitigation Plan Memorandum Account (WMPMA), and EPIC.  Some of these costs have already been approved for inclusion in customer rates and some of these costs are still pending review or approval through open and transparent cost recovery proceedings;
•	Financial figures have been mapped to each initiative and/or category based upon the activity being described in Section 7.3 of this document;
•	While the primary work performed for wildfire risk mitigation is in the HFTD areas, some work and financial costs associated with Non-HFTD areas have been included in some of these the financial figures;
•	The costs reflected are PG&amp;E’s best estimate of the costs for the proposed programs as of February 5, 2021.  Further changes to 2021 budgets and work plans are possible and actual costs may vary substantially from these plans depending on actual work completion, conditions and requirements; and,
•	For the “2020 Actual” and “2020 Projected” columns in Table 12, the population of work included in these financial data sets is aligned to the 2021 WMP scope and list of initiatives.  Please note that due to changes in scope for some initiatives from the 2020 WMP to 2021 WMP (for example, PG&amp;E has added/removed sub-initiatives or as indicated above, we are now referencing some Non-HFTD work and financials), we aligned the 2020 financial information with the 2021 scope to ensure consistency across the years of the table.
3.  The “Program” column has been added to the WSD-defined template for Table 12 in response to Action Item PG&amp;E-8 (Class A), more information is provided in section 4.6.1 on PG&amp;E’s response to Action PG&amp;E-8 (Class A).</t>
    </r>
  </si>
  <si>
    <t>Updated comments for Table 1 (8/2/2021):
Inspections and findings data correspond with the uptick of inspections that are being done in Q2. Please refer to the commitment list in the 2021 WMP for more information. 
Comments for Table 1:
Item 1.  Description – Grid Condition Findings From Inspection – Distribution:
·	Level 1 findings are defined as Priority A tags.  Level 2 findings are defined as Priority B and E tags.  Level 3 findings are defined as priority F and H tags.  
·	PG&amp;E does not track inspection data by circuit mile.  Circuit miles shown are estimated based as a fraction of total circuit mileage and are assumed proportional to the percentage of structures inspected for each inspection category.
Item 1.  Description – Grid Condition Findings From Inspection – Transmission:
·	Findings by inspection/patrol type are not available before 2019; all findings were assigned to Detailed Inspections.  
·	Level 1 findings are defined as Priority A tags.  Level 2 findings are defined as Priority B and E tags.  Level 3 findings are defined as priority F tags.  
·	PG&amp;E does not track inspection data by circuit mile.  If a structure/circuit was patrolled multiple times in a year, mileage is only counted once for that year.  Fraction of total mileage was assumed proportional to the percentage of structures inspected. 
Item 2.  Description – Vegetation Clearance Findings From Inspection:
·	The number of spans inspected with noncompliant clearance is based on applicable rules and regulations at the time of inspection.
·	PG&amp;E does not track the precise data requested as PG&amp;E’s vegetation management data is generally tracked by tree.  Therefore, the closest available data has been provided with an estimated translation to the “Percentage of right-of-way with noncompliant clearance” data that was requested.  PG&amp;E vegetation management pre-inspectors identify a tree that is currently violating minimum clearance distances, or may violate minimum clearance in the near future, with a special designation of being a Hazard Notification (HN).  Not all HNs represent actively non-compliant trees, as in many cases the tree is currently compliant but may be at risk of violating minimum clearances before the normal tree work cycle can be completed.  Nonetheless, HNs are the best estimate PG&amp;E has for the number of trees that were identified as being inside or near the minimum clearance requirements and have been provided above as the “Trees identified as being currently, or at risk in the near future, of being out of compliance” data.
·	This estimate for the number of electric overhead spans has been determined by assuming an average span length (distance between poles) of 275 feet.
Item 3.  Description – Community Outreach Metrics:  # Customers in an Evacuation Zone for Utility-Ignited Wildfire; # Customers Notified of Evacuation Orders:
·	PG&amp;E does not issue wildfire evacuation notices to customers and does not maintain metrics on the number of customers in an evacuation zone or the number of customers notified of evacuation orders.  In an effort to gather this data, PG&amp;E’s Public Safety Specialists reached out to safety personnel from 38 counties to determine if any evacuation data was available for the utility-ignited wildfires as defined in Table 2.  Most replies from county personnel provided limited or incomplete data or indicated that the requested data was not available.  Because of this, PG&amp;E is unable to report on evacuation related requirements in this table. PG&amp;E anticipates this to be a recurring challenge going forward.
Item 4.  Assumptions for Inspection Data in 1.a,1.b,1.c
·	See note below regarding Table 8 (historical grid data unavailable for 2014-2018); circuit mileage is assumed to be the same as our 2019 data for 2015-2018 for the purposes of Table 1
·	Mileage was extrapolated using approximate unit counts of historical detailed inspection &amp; Pole Test &amp; Treat data &amp; relative circuit mileage in High Fire Threat District (HFTD) and Non HFTD</t>
  </si>
  <si>
    <t>Projected yearly ignitions by HFTD tier</t>
  </si>
  <si>
    <t>2021 numbers are Q1-Q2 actuals</t>
  </si>
  <si>
    <r>
      <rPr>
        <b/>
        <u/>
        <sz val="11"/>
        <color rgb="FF7030A0"/>
        <rFont val="Calibri"/>
        <family val="2"/>
        <scheme val="minor"/>
      </rPr>
      <t>Updated comments for Table 7.1 (5/3/2021):</t>
    </r>
    <r>
      <rPr>
        <sz val="11"/>
        <color rgb="FF7030A0"/>
        <rFont val="Calibri"/>
        <family val="2"/>
        <scheme val="minor"/>
      </rPr>
      <t xml:space="preserve">
</t>
    </r>
    <r>
      <rPr>
        <sz val="11"/>
        <rFont val="Calibri"/>
        <family val="2"/>
        <scheme val="minor"/>
      </rPr>
      <t xml:space="preserve">1)  PG&amp;E’s Electric Incident Investigation (EII) team is conducting a system of record audit for ignition events. The updated counts in Table 7.1 represent the events known to PG&amp;E at the time of filing but are subject to change as the audit progresses.  Changes are reflected in </t>
    </r>
    <r>
      <rPr>
        <sz val="11"/>
        <color rgb="FF7030A0"/>
        <rFont val="Calibri"/>
        <family val="2"/>
        <scheme val="minor"/>
      </rPr>
      <t>Purple</t>
    </r>
    <r>
      <rPr>
        <sz val="11"/>
        <rFont val="Calibri"/>
        <family val="2"/>
        <scheme val="minor"/>
      </rPr>
      <t xml:space="preserve"> font.
2) 7.1 Q1 2021 values are based on actuals.  Projections from Q2 2021 - Q4 2022 are based on the respective 2020 values.
</t>
    </r>
    <r>
      <rPr>
        <b/>
        <u/>
        <sz val="11"/>
        <color rgb="FFFF0000"/>
        <rFont val="Calibri"/>
        <family val="2"/>
        <scheme val="minor"/>
      </rPr>
      <t xml:space="preserve">
</t>
    </r>
    <r>
      <rPr>
        <b/>
        <u/>
        <sz val="11"/>
        <rFont val="Calibri"/>
        <family val="2"/>
        <scheme val="minor"/>
      </rPr>
      <t>Updated comments for Table 7.1 (3/17/2021):</t>
    </r>
    <r>
      <rPr>
        <sz val="11"/>
        <color theme="1"/>
        <rFont val="Calibri"/>
        <family val="2"/>
        <scheme val="minor"/>
      </rPr>
      <t xml:space="preserve">
PG&amp;E’s Electric Incident Investigation (EII) team is conducting a system of record audit for ignition events. The updated counts in Table 7.1 represent the events known to PG&amp;E at the time of filing but are subject to change as the audit progresses.  Changes are reflected in </t>
    </r>
    <r>
      <rPr>
        <sz val="11"/>
        <color rgb="FFFF0000"/>
        <rFont val="Calibri"/>
        <family val="2"/>
        <scheme val="minor"/>
      </rPr>
      <t>Red</t>
    </r>
    <r>
      <rPr>
        <sz val="11"/>
        <color theme="1"/>
        <rFont val="Calibri"/>
        <family val="2"/>
        <scheme val="minor"/>
      </rPr>
      <t xml:space="preserve"> font.
Original Comments for Table 7.1:
The fire ignition data provided in this table is based on fire incident reports filed with the CPUC annually in accordance with D.14-02-015.  The ignition data provided in these tables was pulled from PG&amp;E’s systems in mid-January 2021 and reflects preliminary data for two reasons: first, PG&amp;E’s final 2020 fire ignition report is due on April 1, 2021 and 2020 data will be further reviewed in advance of that filing.  Second, in late 2020 PG&amp;E self-identified a data omission regarding prior year’s fire ignition data in the annual reports submitted and notified the CPUC of this issue on December 23, 2020. We anticipate completing an investigation into this issue to determine any fire ignition data that were omitted from our 2014-2019 reports by the end of the first quarter of 2021. Based on the results of our investigation, we plan to submit amendments to our annual reports and provide a supplemental filing updating the ignition data in Tables 7.1 and 7.2. More detail is provided in WMP Section 6.7 discussion.</t>
    </r>
  </si>
  <si>
    <r>
      <rPr>
        <b/>
        <u/>
        <sz val="11"/>
        <color rgb="FF7030A0"/>
        <rFont val="Calibri"/>
        <family val="2"/>
        <scheme val="minor"/>
      </rPr>
      <t>Updated comments for Table 7.2 (5/3/2021):</t>
    </r>
    <r>
      <rPr>
        <b/>
        <u/>
        <sz val="11"/>
        <color rgb="FFFF0000"/>
        <rFont val="Calibri"/>
        <family val="2"/>
        <scheme val="minor"/>
      </rPr>
      <t xml:space="preserve">
</t>
    </r>
    <r>
      <rPr>
        <sz val="11"/>
        <rFont val="Calibri"/>
        <family val="2"/>
        <scheme val="minor"/>
      </rPr>
      <t xml:space="preserve">1)  PG&amp;E’s Electric Incident Investigation (EII) team is conducting a system of record audit for ignition events. The updated counts in Table 7.2 represent the events known to PG&amp;E at the time of filing but are subject to change as the audit progresses. Changes are reflected in </t>
    </r>
    <r>
      <rPr>
        <sz val="11"/>
        <color rgb="FF7030A0"/>
        <rFont val="Calibri"/>
        <family val="2"/>
        <scheme val="minor"/>
      </rPr>
      <t>Purple</t>
    </r>
    <r>
      <rPr>
        <sz val="11"/>
        <rFont val="Calibri"/>
        <family val="2"/>
        <scheme val="minor"/>
      </rPr>
      <t xml:space="preserve"> font. 2021 values are based on actuals for Q1. 2022 values are projections for the entire year based on 2020 as baseline.
</t>
    </r>
    <r>
      <rPr>
        <b/>
        <u/>
        <sz val="11"/>
        <color rgb="FFFF0000"/>
        <rFont val="Calibri"/>
        <family val="2"/>
        <scheme val="minor"/>
      </rPr>
      <t xml:space="preserve">
</t>
    </r>
    <r>
      <rPr>
        <sz val="11"/>
        <rFont val="Calibri"/>
        <family val="2"/>
        <scheme val="minor"/>
      </rPr>
      <t>2)  Changes are reflected in Purple font. 2021 values are based on actuals for Q1. 2022 values are projections for the entire year based on 2020 as baseline.</t>
    </r>
    <r>
      <rPr>
        <b/>
        <u/>
        <sz val="11"/>
        <color rgb="FFFF0000"/>
        <rFont val="Calibri"/>
        <family val="2"/>
        <scheme val="minor"/>
      </rPr>
      <t xml:space="preserve">
</t>
    </r>
    <r>
      <rPr>
        <b/>
        <u/>
        <sz val="11"/>
        <rFont val="Calibri"/>
        <family val="2"/>
        <scheme val="minor"/>
      </rPr>
      <t xml:space="preserve">Updated comments for Table 7.2 (3/17/2021):
</t>
    </r>
    <r>
      <rPr>
        <sz val="11"/>
        <rFont val="Calibri"/>
        <family val="2"/>
        <scheme val="minor"/>
      </rPr>
      <t xml:space="preserve">PG&amp;E’s Electric Incident Investigation (EII) team is conducting a system of record audit for ignition events. The updated counts in Table 7.2 represent the events known to PG&amp;E at the time of filing but are subject to change as the audit progresses. Changes are reflected in </t>
    </r>
    <r>
      <rPr>
        <sz val="11"/>
        <color rgb="FFFF0000"/>
        <rFont val="Calibri"/>
        <family val="2"/>
        <scheme val="minor"/>
      </rPr>
      <t>Red</t>
    </r>
    <r>
      <rPr>
        <sz val="11"/>
        <rFont val="Calibri"/>
        <family val="2"/>
        <scheme val="minor"/>
      </rPr>
      <t xml:space="preserve"> font.</t>
    </r>
    <r>
      <rPr>
        <b/>
        <u/>
        <sz val="11"/>
        <color rgb="FFFF0000"/>
        <rFont val="Calibri"/>
        <family val="2"/>
        <scheme val="minor"/>
      </rPr>
      <t xml:space="preserve">
</t>
    </r>
    <r>
      <rPr>
        <b/>
        <u/>
        <sz val="11"/>
        <color theme="1"/>
        <rFont val="Calibri"/>
        <family val="2"/>
        <scheme val="minor"/>
      </rPr>
      <t xml:space="preserve">
Original Comments for Table 7.2:</t>
    </r>
    <r>
      <rPr>
        <sz val="11"/>
        <color theme="1"/>
        <rFont val="Calibri"/>
        <family val="2"/>
        <scheme val="minor"/>
      </rPr>
      <t xml:space="preserve">
The fire ignition data provided in this table is based on fire incident reports filed with the CPUC annually in accordance with D.14-02-015.  The ignition data provided in these tables was pulled from PG&amp;E’s systems in mid-January 2021 and reflects preliminary data for two reasons: first, PG&amp;E’s final 2020 fire ignition report is due on April 1, 2021 and 2020 data will be further reviewed in advance of that filing.  Second, in late 2020 PG&amp;E self-identified a data omission regarding prior year’s fire ignition data in the annual reports submitted and notified the CPUC of this issue on December 23, 2020. We anticipate completing an investigation into this issue to determine any fire ignition data that were omitted from our 2014-2019 reports by the end of the first quarter of 2021. Based on the results of our investigation, we plan to submit amendments to our annual reports and provide a supplemental filing updating the ignition data in Tables 7.1 and 7.2. More detail is provided in WMP Section 6.7 discussion.</t>
    </r>
  </si>
  <si>
    <r>
      <rPr>
        <b/>
        <u/>
        <sz val="11"/>
        <color rgb="FF0070C0"/>
        <rFont val="Calibri"/>
        <family val="2"/>
        <scheme val="minor"/>
      </rPr>
      <t xml:space="preserve">Updated comments for Table 1 (8/2/2021):
</t>
    </r>
    <r>
      <rPr>
        <b/>
        <sz val="11"/>
        <color rgb="FF0070C0"/>
        <rFont val="Calibri"/>
        <family val="2"/>
        <scheme val="minor"/>
      </rPr>
      <t xml:space="preserve">Inspections and findings data correspond with the uptick of inspections that are being done in Q2. Please refer to the commitment list in the 2021 WMP for more information. 
</t>
    </r>
    <r>
      <rPr>
        <b/>
        <u/>
        <sz val="11"/>
        <rFont val="Calibri"/>
        <family val="2"/>
        <scheme val="minor"/>
      </rPr>
      <t xml:space="preserve">
Updated comments for Table 2:  5/3/2021</t>
    </r>
    <r>
      <rPr>
        <sz val="11"/>
        <rFont val="Calibri"/>
        <family val="2"/>
        <scheme val="minor"/>
      </rPr>
      <t xml:space="preserve">
1)  PG&amp;E’s Electric Incident Investigation (EII) team is conducting a system of record audit for ignition events. The updated counts in Table 7.1 represent the events known to PG&amp;E at the time of filing but are subject to change as the audit progresses.  Changes are reflected in Purple font.
</t>
    </r>
    <r>
      <rPr>
        <sz val="11"/>
        <color theme="1"/>
        <rFont val="Calibri"/>
        <family val="2"/>
        <scheme val="minor"/>
      </rPr>
      <t xml:space="preserve">
2) 2020 includes data related to the Zogg Fire, which is reported in compliance with D.19-05-037.  PG&amp;E's investigation into the cause of the Zogg Fire is ongoing.  PG&amp;E has included information related to the Zogg Fire in this table because CAL FIRE has announced its determination that PG&amp;E's facilities caused the fire.
</t>
    </r>
    <r>
      <rPr>
        <b/>
        <u/>
        <sz val="11"/>
        <color theme="1"/>
        <rFont val="Calibri"/>
        <family val="2"/>
        <scheme val="minor"/>
      </rPr>
      <t>Comments for Table 2:</t>
    </r>
    <r>
      <rPr>
        <sz val="11"/>
        <color theme="1"/>
        <rFont val="Calibri"/>
        <family val="2"/>
        <scheme val="minor"/>
      </rPr>
      <t xml:space="preserve">
The data in Table 2 is derived from ignitions that are linked to a wildfire, which is defined as a fire greater than 10 acres in size.
·	Items 3.a (Fatalities due to utility-ignited wildfire [total]) and 3.b (Injuries due to utility-ignited wildfire (total)):  PG&amp;E provides in the attached data table 2015 through 2019 for wildfires that the California Department of Forestry and Fire protection (CAL FIRE) concluded were caused by PG&amp;E equipment.
·	Item 4a (Value of assets destroyed by utility-ignited wildfire [total]):  PG&amp;E provides in the attached data table all 2015-2020 wildfires that involve disputes regarding destroyed assets that have settled.  These settlements are lump sum settlements that do not break out the settlement dollars by damage category.  In addition, the settlements reached related to the 2017 North Bay Fires and the 2018 Camp Fire (other than the settlement with the cities and counties) do not break out the settlement dollars by fire.  Any attempt to break out the dollars by fire and/or damage category would be speculative.  The settlements are totaled based on the year of the fire.  The one exception is the 2018 Camp Fire which is reported with the 2017 North Bay Fires for the reasons described above.  The chart does not include 2015-2020 wildfires that have not settled, which remain under investigation and/or civil discovery on causation issues, damages issues, or both.
·	Item 5b (Critical infrastructure damaged/destroyed by utility-ignited wildfire [total]):  ‘Critical infrastructure’ is defined in accordance with the definition adopted in Decision (D.) 19-05-042 and modified in D.20-05-051.  The number of critical infrastructure damaged/destroyed reflects the count of unique Service Point ID’s (meters) for red-tagged structures defined as critical infrastructure at the time of the wildfire.
·	Item 7a-d (Number of utility wildfire ignitions):  The 2015 through 2018 ignition data is primarily based on fire incident reports filed with the California Public Utilities Commission (CPUC or Commission) annually in accordance with D.14-02-015.  These reports include fire incidents that may be associated with PG&amp;E facilities and meet the following conditions:  (1) a self-propagating fire of material other than electrical and/or communication facilities (2) the resulting fire traveled greater than one linear meter from the ignition point, and (3) PG&amp;E has knowledge that the fire occurred.  Where not already included as part of the CPUC fire incidents report data, PG&amp;E also included data for 2015 through 2018 wildfires that CAL FIRE concluded were caused by PG&amp;E equipment.  As of the time of the 2021 WMP submission, 2020 ignition data is being reviewed by PG&amp;E in preparation for our 2020 fire incident that will be submitted by April 1, 2021.</t>
    </r>
  </si>
  <si>
    <r>
      <rPr>
        <b/>
        <u/>
        <sz val="11"/>
        <color rgb="FF0070C0"/>
        <rFont val="Calibri"/>
        <family val="2"/>
        <scheme val="minor"/>
      </rPr>
      <t>Updated comments for Table 8 (8/2/2021):</t>
    </r>
    <r>
      <rPr>
        <sz val="11"/>
        <color theme="1"/>
        <rFont val="Calibri"/>
        <family val="2"/>
        <scheme val="minor"/>
      </rPr>
      <t xml:space="preserve">
Customers belonging to AFN (Access and Functional Needs) population dataset is based on Medical Baseline Customers only and does not reflect the revision of AFN definition in the 2021 WMP. This is due to the system limitation of the data within the various systems that are not currently connected to the enterprise GIS database.
Please note, a weather station, although installed by 6/30, should not be counted towards the 2021 WMP commitment (i.e., PGE-1859) as it was installed to support a different weather station program. Thus, the total count of stations is 1170 with 1169 counted towards the WMP commitment. 
</t>
    </r>
    <r>
      <rPr>
        <b/>
        <u/>
        <sz val="11"/>
        <color rgb="FF7030A0"/>
        <rFont val="Calibri"/>
        <family val="2"/>
        <scheme val="minor"/>
      </rPr>
      <t xml:space="preserve">Updated comments for Table 8 (6/3/2021):
</t>
    </r>
    <r>
      <rPr>
        <sz val="11"/>
        <color theme="1"/>
        <rFont val="Calibri"/>
        <family val="2"/>
        <scheme val="minor"/>
      </rPr>
      <t xml:space="preserve">
PG&amp;E has updated the number of weather stations installed in 2019 &amp; 2020,  please refer to Weather Station Self-Identification Notice, dated June 1, 2021 for further information.
</t>
    </r>
    <r>
      <rPr>
        <b/>
        <u/>
        <sz val="11"/>
        <color theme="1"/>
        <rFont val="Calibri"/>
        <family val="2"/>
        <scheme val="minor"/>
      </rPr>
      <t>Comments for Table 8:</t>
    </r>
    <r>
      <rPr>
        <b/>
        <sz val="11"/>
        <color theme="1"/>
        <rFont val="Calibri"/>
        <family val="2"/>
        <scheme val="minor"/>
      </rPr>
      <t xml:space="preserve">
</t>
    </r>
    <r>
      <rPr>
        <sz val="11"/>
        <color theme="1"/>
        <rFont val="Calibri"/>
        <family val="2"/>
        <scheme val="minor"/>
      </rPr>
      <t xml:space="preserve">
Table 8 seeks information regarding the current baseline state of HFTD and non-HFTD service territory, as located in urban versus rural versus highly rural areas, including a subset with the Wildland-Urban Interface (WUI).  The WUI is defined as areas where homes are built near or among lands prone to wildland fires.  PG&amp;E identifies WUI areas within PG&amp;E’s service territory based upon data provided by the University of Wisconsin-Madison SILVIS Lab, available here: http://silvis.forest.wisc.edu/data/wui-change/, shows the WUI areas within California as of 2010.
Note that in Table 8 data for 2015-2018 has not been provided for two reasons: (1) PG&amp;E planned and executed a multi-year project starting in 2013 that included converting legacy sources of electric facility information into a single enterprise GIS database.  The conversion started in 2014 and was completed in 2018.  This conversion was executed, reviewed, and accepted in phases for the entire PG&amp;E service territory during these project years.  There is no historical database of the electric facilities during the requested years from 2015 to 2018 that would contain a complete and accurate inventory of all the electric facilities metrics requested in Table 8.  (2) PG&amp;E’s GIS system is a dynamic ‘real-time’ system that reflects the current assets in PG&amp;E’s service territory, when old assets are removed or replaced they are removed from the GIS system.  Therefore, snapshots of asset information at prior points in history, before the WMP process began in 2019, are not available.
Substation count includes facility type: Distribution Switching station, Junction, Power House, Power Plant, Substation &amp; Transmission Switching Station. 
</t>
    </r>
  </si>
  <si>
    <r>
      <rPr>
        <b/>
        <u/>
        <sz val="11"/>
        <color rgb="FF0070C0"/>
        <rFont val="Calibri"/>
        <family val="2"/>
        <scheme val="minor"/>
      </rPr>
      <t>Updated comments for Table 11 (8/2/2021):</t>
    </r>
    <r>
      <rPr>
        <b/>
        <u/>
        <sz val="11"/>
        <color theme="5" tint="-0.249977111117893"/>
        <rFont val="Calibri"/>
        <family val="2"/>
        <scheme val="minor"/>
      </rPr>
      <t xml:space="preserve">
</t>
    </r>
    <r>
      <rPr>
        <sz val="11"/>
        <rFont val="Calibri"/>
        <family val="2"/>
        <scheme val="minor"/>
      </rPr>
      <t xml:space="preserve">
1. Replace Q2 projected with Q2 actuals data.</t>
    </r>
    <r>
      <rPr>
        <b/>
        <u/>
        <sz val="11"/>
        <color theme="5" tint="-0.249977111117893"/>
        <rFont val="Calibri"/>
        <family val="2"/>
        <scheme val="minor"/>
      </rPr>
      <t xml:space="preserve">
Updated comments for Table 11 (6/3/2021):</t>
    </r>
    <r>
      <rPr>
        <b/>
        <u/>
        <sz val="11"/>
        <color rgb="FFFF0000"/>
        <rFont val="Calibri"/>
        <family val="2"/>
        <scheme val="minor"/>
      </rPr>
      <t xml:space="preserve">
</t>
    </r>
    <r>
      <rPr>
        <sz val="11"/>
        <rFont val="Calibri"/>
        <family val="2"/>
        <scheme val="minor"/>
      </rPr>
      <t xml:space="preserve">
1. PG&amp;E submits this updated Table 11 in connection with our response to Critical Issue No. PGE-01 from the WSD. For further information on the data included in the revised Table 11, please reference our response to Critical Issue No. PGE-01 in our updated 2021 Wildfire Mitigation Plan provided on June 3, 2021.</t>
    </r>
    <r>
      <rPr>
        <b/>
        <u/>
        <sz val="11"/>
        <color rgb="FFFF0000"/>
        <rFont val="Calibri"/>
        <family val="2"/>
        <scheme val="minor"/>
      </rPr>
      <t xml:space="preserve">
Updated comments for Table 11 (3/17/2020):</t>
    </r>
    <r>
      <rPr>
        <sz val="11"/>
        <rFont val="Calibri"/>
        <family val="2"/>
        <scheme val="minor"/>
      </rPr>
      <t xml:space="preserve">
1. Removed whole number rounding for PSPS events which updated fields reliant on PSPS events per quarter. 
2. Changed denominator of past PSPS lookback and event data from 11 to 10 to reflect the past 11 years of data (10 year lookback plus 2020 actuals) which updated fields reliant on duration, customer impact and scope. 
3. Utilized actual event customer hours for 2020 which updated fields reliant on duration.
4. Changed denominator from 10-year average to 2-year average.
5. 2020 Q3 data for critical infrastructure updated.
</t>
    </r>
    <r>
      <rPr>
        <b/>
        <u/>
        <sz val="11"/>
        <rFont val="Calibri"/>
        <family val="2"/>
        <scheme val="minor"/>
      </rPr>
      <t xml:space="preserve">Original Comments for Table 11:
</t>
    </r>
    <r>
      <rPr>
        <sz val="11"/>
        <rFont val="Calibri"/>
        <family val="2"/>
        <scheme val="minor"/>
      </rPr>
      <t xml:space="preserve">
PG&amp;E has outlined the past and forecasted PSPS metrics in Table 11, which is utilizing historic recorded data for actuals and an analysis of the past ten years of weather data to provide the forecasted metrics.  The forecasted numbers are largely weather dependent and do not include any event size or length reductions from the 2020 planned work.  Further information historical lookback of the last ten years of weather data and its uses and limitations can be found in Section 8.1.
PG&amp;E projected PSPS metrics in 2021, and Table 11 keeps those values static for 2022.  PG&amp;E anticipates continued improvement from 2021 to 2022, but we do not yet have analysis on the value of those improvements. Thus, for the purposes of this table, no improvements have been assumed.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</si>
</sst>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3" formatCode="_(* #,##0.00_);_(* \(#,##0.00\);_(* &quot;-&quot;??_);_(@_)"/>
    <numFmt numFmtId="164" formatCode="#,##0.0_);\(#,##0.0\);0.0_);@_)"/>
    <numFmt numFmtId="165" formatCode="\Q0"/>
    <numFmt numFmtId="166" formatCode="0&quot;.&quot;"/>
    <numFmt numFmtId="167" formatCode="_(* #,##0_);_(* \(#,##0\);_(* &quot;-&quot;??_);_(@_)"/>
    <numFmt numFmtId="168" formatCode="_(* #,##0.0_);_(* \(#,##0.0\);_(* &quot;-&quot;??_);_(@_)"/>
    <numFmt numFmtId="169" formatCode="0.0%"/>
    <numFmt numFmtId="170" formatCode="0.0"/>
    <numFmt numFmtId="171" formatCode="#,##0.0"/>
    <numFmt numFmtId="172" formatCode="_(\ #,##0_);_(\ \(#,##0\);_(\ &quot;-&quot;??_);_(@_)"/>
    <numFmt numFmtId="173" formatCode="0;\-0;;@"/>
    <numFmt numFmtId="174" formatCode="_(* #,##0.0_);_(* \(#,##0.0\);_(* &quot;-&quot;?_);_(@_)"/>
    <numFmt numFmtId="175" formatCode="0.000"/>
  </numFmts>
  <fonts count="40" x14ac:knownFonts="1">
    <font>
      <sz val="11"/>
      <color theme="1"/>
      <name val="Calibri"/>
      <family val="2"/>
      <scheme val="minor"/>
    </font>
    <font>
      <b/>
      <sz val="11"/>
      <color theme="1"/>
      <name val="Calibri"/>
      <family val="2"/>
      <scheme val="minor"/>
    </font>
    <font>
      <sz val="10"/>
      <name val="Arial"/>
      <family val="2"/>
    </font>
    <font>
      <b/>
      <u/>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sz val="20"/>
      <color theme="1"/>
      <name val="Calibri"/>
      <family val="2"/>
      <scheme val="minor"/>
    </font>
    <font>
      <i/>
      <sz val="11"/>
      <color theme="1"/>
      <name val="Calibri"/>
      <family val="2"/>
      <scheme val="minor"/>
    </font>
    <font>
      <sz val="14"/>
      <color theme="1"/>
      <name val="Calibri"/>
      <family val="2"/>
      <scheme val="minor"/>
    </font>
    <font>
      <b/>
      <u/>
      <sz val="11"/>
      <name val="Calibri"/>
      <family val="2"/>
      <scheme val="minor"/>
    </font>
    <font>
      <sz val="11"/>
      <color rgb="FF000000"/>
      <name val="Calibri"/>
      <family val="2"/>
    </font>
    <font>
      <sz val="11"/>
      <color rgb="FFFF0000"/>
      <name val="Calibri"/>
      <family val="2"/>
      <scheme val="minor"/>
    </font>
    <font>
      <b/>
      <u/>
      <sz val="11"/>
      <color rgb="FFFF0000"/>
      <name val="Calibri"/>
      <family val="2"/>
      <scheme val="minor"/>
    </font>
    <font>
      <b/>
      <sz val="11"/>
      <color rgb="FFFF0000"/>
      <name val="Calibri"/>
      <family val="2"/>
      <scheme val="minor"/>
    </font>
    <font>
      <b/>
      <sz val="11"/>
      <color rgb="FF7030A0"/>
      <name val="Calibri"/>
      <family val="2"/>
      <scheme val="minor"/>
    </font>
    <font>
      <sz val="11"/>
      <color rgb="FF7030A0"/>
      <name val="Calibri"/>
      <family val="2"/>
      <scheme val="minor"/>
    </font>
    <font>
      <b/>
      <sz val="11"/>
      <color rgb="FFFF0000"/>
      <name val="Calibri"/>
      <family val="2"/>
    </font>
    <font>
      <b/>
      <u/>
      <sz val="11"/>
      <color rgb="FF000000"/>
      <name val="Calibri"/>
      <family val="2"/>
    </font>
    <font>
      <b/>
      <u/>
      <sz val="11"/>
      <color rgb="FF7030A0"/>
      <name val="Calibri"/>
      <family val="2"/>
      <scheme val="minor"/>
    </font>
    <font>
      <sz val="11"/>
      <color rgb="FF7030A0"/>
      <name val="Calibri"/>
      <family val="2"/>
    </font>
    <font>
      <i/>
      <sz val="11"/>
      <color rgb="FF000000"/>
      <name val="Calibri"/>
      <family val="2"/>
    </font>
    <font>
      <u/>
      <sz val="11"/>
      <color rgb="FF7030A0"/>
      <name val="Calibri"/>
      <family val="2"/>
    </font>
    <font>
      <sz val="10"/>
      <color rgb="FF000000"/>
      <name val="Arial"/>
      <family val="2"/>
    </font>
    <font>
      <sz val="10"/>
      <name val="Calibri"/>
      <family val="2"/>
      <scheme val="minor"/>
    </font>
    <font>
      <b/>
      <sz val="10"/>
      <name val="Calibri"/>
      <family val="2"/>
      <scheme val="minor"/>
    </font>
    <font>
      <b/>
      <u/>
      <sz val="11"/>
      <color theme="5" tint="-0.249977111117893"/>
      <name val="Calibri"/>
      <family val="2"/>
      <scheme val="minor"/>
    </font>
    <font>
      <b/>
      <u/>
      <sz val="11"/>
      <color rgb="FF9B460D"/>
      <name val="Calibri"/>
      <family val="2"/>
      <scheme val="minor"/>
    </font>
    <font>
      <b/>
      <sz val="11"/>
      <color rgb="FF0070C0"/>
      <name val="Calibri"/>
      <family val="2"/>
      <scheme val="minor"/>
    </font>
    <font>
      <b/>
      <sz val="11"/>
      <color rgb="FF00B0F0"/>
      <name val="Calibri"/>
      <family val="2"/>
      <scheme val="minor"/>
    </font>
    <font>
      <sz val="11"/>
      <color rgb="FF00B0F0"/>
      <name val="Calibri"/>
      <family val="2"/>
      <scheme val="minor"/>
    </font>
    <font>
      <b/>
      <sz val="11"/>
      <color theme="4"/>
      <name val="Calibri"/>
      <family val="2"/>
      <scheme val="minor"/>
    </font>
    <font>
      <sz val="11"/>
      <color rgb="FF0070C0"/>
      <name val="Calibri"/>
      <family val="2"/>
      <scheme val="minor"/>
    </font>
    <font>
      <b/>
      <sz val="11"/>
      <color rgb="FF0070C0"/>
      <name val="Calibri"/>
      <family val="2"/>
    </font>
    <font>
      <sz val="11"/>
      <color theme="4"/>
      <name val="Calibri"/>
      <family val="2"/>
      <scheme val="minor"/>
    </font>
    <font>
      <b/>
      <sz val="10"/>
      <color rgb="FF0070C0"/>
      <name val="Arial"/>
    </font>
    <font>
      <sz val="10"/>
      <color rgb="FF0070C0"/>
      <name val="Arial"/>
    </font>
    <font>
      <sz val="10"/>
      <color rgb="FF000000"/>
      <name val="Arial"/>
    </font>
    <font>
      <b/>
      <u/>
      <sz val="11"/>
      <color rgb="FF0070C0"/>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FF"/>
        <bgColor indexed="64"/>
      </patternFill>
    </fill>
    <fill>
      <patternFill patternType="solid">
        <fgColor rgb="FFFFF2CC"/>
        <bgColor indexed="64"/>
      </patternFill>
    </fill>
    <fill>
      <patternFill patternType="solid">
        <fgColor rgb="FFFFFFFF"/>
        <bgColor rgb="FF000000"/>
      </patternFill>
    </fill>
    <fill>
      <patternFill patternType="solid">
        <fgColor rgb="FFFFF2CC"/>
        <bgColor rgb="FF000000"/>
      </patternFill>
    </fill>
    <fill>
      <patternFill patternType="solid">
        <fgColor rgb="FF92D050"/>
        <bgColor rgb="FF000000"/>
      </patternFill>
    </fill>
    <fill>
      <patternFill patternType="solid">
        <fgColor rgb="FFFEF2CB"/>
        <bgColor rgb="FFFEF2CB"/>
      </patternFill>
    </fill>
    <fill>
      <patternFill patternType="solid">
        <fgColor rgb="FFFFFFFF"/>
        <bgColor rgb="FFFFFFFF"/>
      </patternFill>
    </fill>
    <fill>
      <patternFill patternType="solid">
        <fgColor theme="0"/>
        <bgColor rgb="FF000000"/>
      </patternFill>
    </fill>
    <fill>
      <patternFill patternType="solid">
        <fgColor theme="7" tint="0.79998168889431442"/>
        <bgColor rgb="FF000000"/>
      </patternFill>
    </fill>
    <fill>
      <patternFill patternType="solid">
        <fgColor theme="7"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7"/>
        <bgColor indexed="64"/>
      </patternFill>
    </fill>
  </fills>
  <borders count="42">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BFBFBF"/>
      </top>
      <bottom style="thin">
        <color rgb="FFBFBFBF"/>
      </bottom>
      <diagonal/>
    </border>
    <border>
      <left/>
      <right/>
      <top/>
      <bottom style="thin">
        <color rgb="FFBFBFBF"/>
      </bottom>
      <diagonal/>
    </border>
    <border>
      <left/>
      <right/>
      <top style="thin">
        <color indexed="64"/>
      </top>
      <bottom/>
      <diagonal/>
    </border>
    <border>
      <left/>
      <right/>
      <top style="thin">
        <color indexed="64"/>
      </top>
      <bottom style="thin">
        <color rgb="FFBFBFBF"/>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theme="0" tint="-0.14996795556505021"/>
      </bottom>
      <diagonal/>
    </border>
    <border>
      <left/>
      <right/>
      <top style="thin">
        <color theme="0" tint="-0.24994659260841701"/>
      </top>
      <bottom style="thin">
        <color theme="0" tint="-0.14996795556505021"/>
      </bottom>
      <diagonal/>
    </border>
    <border>
      <left/>
      <right/>
      <top style="thin">
        <color theme="0" tint="-0.14996795556505021"/>
      </top>
      <bottom style="thin">
        <color theme="0" tint="-0.14996795556505021"/>
      </bottom>
      <diagonal/>
    </border>
    <border>
      <left style="thin">
        <color indexed="64"/>
      </left>
      <right style="thin">
        <color indexed="64"/>
      </right>
      <top/>
      <bottom style="thin">
        <color indexed="64"/>
      </bottom>
      <diagonal/>
    </border>
    <border>
      <left/>
      <right/>
      <top style="thin">
        <color rgb="FF000000"/>
      </top>
      <bottom/>
      <diagonal/>
    </border>
    <border>
      <left/>
      <right/>
      <top/>
      <bottom style="thin">
        <color rgb="FF000000"/>
      </bottom>
      <diagonal/>
    </border>
    <border>
      <left/>
      <right/>
      <top style="thin">
        <color rgb="FF000000"/>
      </top>
      <bottom style="thin">
        <color rgb="FFBFBFBF"/>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s>
  <cellStyleXfs count="4">
    <xf numFmtId="0" fontId="0" fillId="0" borderId="0"/>
    <xf numFmtId="164" fontId="2" fillId="0" borderId="0"/>
    <xf numFmtId="43" fontId="4" fillId="0" borderId="0" applyFont="0" applyFill="0" applyBorder="0" applyAlignment="0" applyProtection="0"/>
    <xf numFmtId="9" fontId="4" fillId="0" borderId="0" applyFont="0" applyFill="0" applyBorder="0" applyAlignment="0" applyProtection="0"/>
  </cellStyleXfs>
  <cellXfs count="435">
    <xf numFmtId="0" fontId="0" fillId="0" borderId="0" xfId="0"/>
    <xf numFmtId="0" fontId="0" fillId="2" borderId="0" xfId="0" applyFill="1" applyAlignment="1">
      <alignment horizontal="left" vertical="top"/>
    </xf>
    <xf numFmtId="0" fontId="1" fillId="2" borderId="1" xfId="0" applyFont="1" applyFill="1" applyBorder="1" applyAlignment="1">
      <alignment horizontal="left" vertical="top" wrapText="1"/>
    </xf>
    <xf numFmtId="0" fontId="0" fillId="2" borderId="0" xfId="0" applyFill="1"/>
    <xf numFmtId="166" fontId="6" fillId="2" borderId="5" xfId="1" applyNumberFormat="1" applyFont="1" applyFill="1" applyBorder="1" applyAlignment="1">
      <alignment horizontal="center" vertical="top"/>
    </xf>
    <xf numFmtId="166" fontId="6" fillId="2" borderId="7" xfId="1" applyNumberFormat="1" applyFont="1" applyFill="1" applyBorder="1" applyAlignment="1">
      <alignment horizontal="center" vertical="top"/>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166" fontId="6" fillId="2" borderId="9" xfId="1" applyNumberFormat="1" applyFont="1" applyFill="1" applyBorder="1" applyAlignment="1">
      <alignment horizontal="center" vertical="top"/>
    </xf>
    <xf numFmtId="0" fontId="4" fillId="2" borderId="12" xfId="0" applyFont="1" applyFill="1" applyBorder="1" applyAlignment="1">
      <alignment horizontal="left" vertical="top" wrapText="1"/>
    </xf>
    <xf numFmtId="0" fontId="4" fillId="2" borderId="10" xfId="0" applyFont="1" applyFill="1" applyBorder="1" applyAlignment="1">
      <alignment horizontal="left" vertical="top" wrapText="1"/>
    </xf>
    <xf numFmtId="0" fontId="0" fillId="3" borderId="11" xfId="0" applyFill="1" applyBorder="1" applyAlignment="1">
      <alignment horizontal="left" vertical="top"/>
    </xf>
    <xf numFmtId="0" fontId="4" fillId="3" borderId="11" xfId="0" applyFont="1" applyFill="1" applyBorder="1" applyAlignment="1">
      <alignment horizontal="left" vertical="top" wrapText="1"/>
    </xf>
    <xf numFmtId="0" fontId="4" fillId="3" borderId="6" xfId="0" applyFont="1" applyFill="1" applyBorder="1" applyAlignment="1">
      <alignment horizontal="left" vertical="top" wrapText="1"/>
    </xf>
    <xf numFmtId="0" fontId="0" fillId="2" borderId="12" xfId="0" applyFill="1" applyBorder="1" applyAlignment="1">
      <alignment horizontal="left" vertical="top"/>
    </xf>
    <xf numFmtId="0" fontId="5" fillId="4" borderId="5" xfId="0" applyFont="1" applyFill="1" applyBorder="1" applyAlignment="1">
      <alignment horizontal="left" vertical="top"/>
    </xf>
    <xf numFmtId="0" fontId="6" fillId="4" borderId="11" xfId="0" applyFont="1" applyFill="1" applyBorder="1" applyAlignment="1">
      <alignment horizontal="left" vertical="top"/>
    </xf>
    <xf numFmtId="0" fontId="6" fillId="4" borderId="6" xfId="0" applyFont="1" applyFill="1" applyBorder="1" applyAlignment="1">
      <alignment horizontal="left" vertical="top"/>
    </xf>
    <xf numFmtId="0" fontId="0" fillId="2" borderId="13" xfId="0" applyFill="1" applyBorder="1" applyAlignment="1">
      <alignment horizontal="left" vertical="top" wrapText="1"/>
    </xf>
    <xf numFmtId="0" fontId="0" fillId="4" borderId="0" xfId="0" applyFill="1"/>
    <xf numFmtId="0" fontId="4" fillId="5" borderId="8" xfId="0" applyFont="1" applyFill="1" applyBorder="1" applyAlignment="1">
      <alignment horizontal="left" vertical="top" wrapText="1"/>
    </xf>
    <xf numFmtId="0" fontId="1" fillId="2" borderId="0" xfId="0" applyFont="1" applyFill="1"/>
    <xf numFmtId="0" fontId="0" fillId="2" borderId="7" xfId="0" applyFill="1" applyBorder="1"/>
    <xf numFmtId="0" fontId="0" fillId="2" borderId="8" xfId="0" applyFill="1" applyBorder="1"/>
    <xf numFmtId="0" fontId="0" fillId="2" borderId="9" xfId="0" applyFill="1" applyBorder="1"/>
    <xf numFmtId="0" fontId="0" fillId="2" borderId="12" xfId="0" applyFill="1" applyBorder="1"/>
    <xf numFmtId="0" fontId="0" fillId="2" borderId="10" xfId="0" applyFill="1" applyBorder="1"/>
    <xf numFmtId="0" fontId="0" fillId="2" borderId="0" xfId="0" applyFill="1" applyAlignment="1">
      <alignment vertical="center"/>
    </xf>
    <xf numFmtId="0" fontId="8" fillId="2" borderId="0" xfId="0" applyFont="1" applyFill="1"/>
    <xf numFmtId="0" fontId="1" fillId="2" borderId="5" xfId="0" applyFont="1" applyFill="1" applyBorder="1"/>
    <xf numFmtId="0" fontId="1" fillId="2" borderId="7" xfId="0" applyFont="1" applyFill="1" applyBorder="1"/>
    <xf numFmtId="0" fontId="1" fillId="2" borderId="9" xfId="0" applyFont="1" applyFill="1" applyBorder="1"/>
    <xf numFmtId="0" fontId="0" fillId="0" borderId="0" xfId="0" applyAlignment="1">
      <alignment horizontal="left" vertical="top"/>
    </xf>
    <xf numFmtId="0" fontId="0" fillId="2" borderId="11" xfId="0" applyFill="1" applyBorder="1"/>
    <xf numFmtId="0" fontId="10" fillId="2" borderId="0" xfId="0" applyFont="1" applyFill="1"/>
    <xf numFmtId="0" fontId="0" fillId="5" borderId="0" xfId="0" applyFill="1"/>
    <xf numFmtId="0" fontId="1" fillId="2" borderId="0" xfId="0" applyFont="1" applyFill="1" applyAlignment="1">
      <alignment horizontal="left" vertical="top" wrapText="1"/>
    </xf>
    <xf numFmtId="0" fontId="0" fillId="4" borderId="8" xfId="0" applyFill="1" applyBorder="1"/>
    <xf numFmtId="0" fontId="0" fillId="3" borderId="6" xfId="0" applyFill="1" applyBorder="1" applyAlignment="1">
      <alignment horizontal="left"/>
    </xf>
    <xf numFmtId="0" fontId="0" fillId="2" borderId="8" xfId="0" applyFill="1" applyBorder="1" applyAlignment="1">
      <alignment horizontal="left"/>
    </xf>
    <xf numFmtId="165" fontId="0" fillId="2" borderId="8" xfId="0" applyNumberFormat="1" applyFill="1" applyBorder="1" applyAlignment="1">
      <alignment horizontal="left"/>
    </xf>
    <xf numFmtId="0" fontId="1" fillId="2" borderId="1" xfId="0" applyFont="1" applyFill="1" applyBorder="1" applyAlignment="1">
      <alignment horizontal="left" vertical="center" wrapText="1"/>
    </xf>
    <xf numFmtId="0" fontId="3" fillId="2" borderId="0" xfId="0" applyFont="1" applyFill="1" applyAlignment="1">
      <alignment horizontal="left" vertical="center"/>
    </xf>
    <xf numFmtId="0" fontId="1" fillId="0" borderId="0" xfId="0" applyFont="1" applyAlignment="1">
      <alignment vertical="center"/>
    </xf>
    <xf numFmtId="0" fontId="1" fillId="2" borderId="5" xfId="0" applyFont="1" applyFill="1" applyBorder="1" applyAlignment="1">
      <alignment vertical="center" wrapText="1"/>
    </xf>
    <xf numFmtId="0" fontId="1" fillId="2" borderId="0" xfId="0" applyFont="1" applyFill="1" applyAlignment="1">
      <alignment vertical="center"/>
    </xf>
    <xf numFmtId="0" fontId="1" fillId="2" borderId="7" xfId="0" applyFont="1" applyFill="1" applyBorder="1" applyAlignment="1">
      <alignment vertical="center" wrapText="1"/>
    </xf>
    <xf numFmtId="0" fontId="0" fillId="2" borderId="8" xfId="0" applyFill="1" applyBorder="1" applyAlignment="1">
      <alignment vertical="center"/>
    </xf>
    <xf numFmtId="0" fontId="1" fillId="2" borderId="9" xfId="0" applyFont="1" applyFill="1" applyBorder="1" applyAlignment="1">
      <alignment vertical="center" wrapText="1"/>
    </xf>
    <xf numFmtId="14" fontId="0" fillId="3" borderId="10" xfId="0" applyNumberFormat="1" applyFill="1" applyBorder="1" applyAlignment="1">
      <alignment vertical="center"/>
    </xf>
    <xf numFmtId="0" fontId="0" fillId="4" borderId="0" xfId="0" applyFill="1" applyAlignment="1">
      <alignment vertical="center"/>
    </xf>
    <xf numFmtId="0" fontId="0" fillId="5" borderId="0" xfId="0" applyFill="1" applyAlignment="1">
      <alignment vertical="center"/>
    </xf>
    <xf numFmtId="0" fontId="0" fillId="2" borderId="3" xfId="0" applyFill="1" applyBorder="1" applyAlignment="1">
      <alignment vertical="center" wrapText="1"/>
    </xf>
    <xf numFmtId="0" fontId="0" fillId="3" borderId="3" xfId="0" applyFill="1" applyBorder="1" applyAlignment="1">
      <alignment horizontal="left" vertical="center" wrapText="1"/>
    </xf>
    <xf numFmtId="0" fontId="0" fillId="2" borderId="0" xfId="0" applyFill="1" applyAlignment="1">
      <alignment vertical="center" wrapText="1"/>
    </xf>
    <xf numFmtId="165" fontId="0" fillId="2" borderId="0" xfId="0" applyNumberFormat="1" applyFill="1" applyAlignment="1">
      <alignment horizontal="left" vertical="center"/>
    </xf>
    <xf numFmtId="165" fontId="0" fillId="2" borderId="0" xfId="0" applyNumberFormat="1" applyFill="1" applyAlignment="1">
      <alignment horizontal="left" vertical="center" wrapText="1"/>
    </xf>
    <xf numFmtId="0" fontId="1" fillId="2" borderId="1" xfId="0" applyFont="1" applyFill="1" applyBorder="1" applyAlignment="1">
      <alignment horizontal="left" vertical="center"/>
    </xf>
    <xf numFmtId="0" fontId="0" fillId="2" borderId="2" xfId="0" applyFill="1" applyBorder="1" applyAlignment="1">
      <alignment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2" borderId="3" xfId="0" applyFill="1" applyBorder="1" applyAlignment="1">
      <alignment horizontal="left" vertical="center"/>
    </xf>
    <xf numFmtId="0" fontId="0" fillId="2" borderId="8" xfId="0" applyFill="1" applyBorder="1" applyAlignment="1">
      <alignment horizontal="right" vertical="center"/>
    </xf>
    <xf numFmtId="0" fontId="0" fillId="0" borderId="0" xfId="0" applyAlignment="1">
      <alignment vertical="center"/>
    </xf>
    <xf numFmtId="0" fontId="0" fillId="2" borderId="13" xfId="0" applyFill="1" applyBorder="1" applyAlignment="1">
      <alignment vertical="center" wrapText="1"/>
    </xf>
    <xf numFmtId="0" fontId="0" fillId="3" borderId="13" xfId="0" applyFill="1" applyBorder="1" applyAlignment="1">
      <alignment horizontal="left" vertical="center" wrapText="1"/>
    </xf>
    <xf numFmtId="0" fontId="0" fillId="2" borderId="13" xfId="0" applyFill="1" applyBorder="1" applyAlignment="1">
      <alignment horizontal="left" vertical="center"/>
    </xf>
    <xf numFmtId="0" fontId="7" fillId="0" borderId="0" xfId="0" applyFont="1" applyAlignment="1">
      <alignment vertical="center"/>
    </xf>
    <xf numFmtId="0" fontId="9" fillId="2" borderId="0" xfId="0" applyFont="1" applyFill="1" applyAlignment="1">
      <alignment vertical="center"/>
    </xf>
    <xf numFmtId="0" fontId="0" fillId="3" borderId="13" xfId="0" applyFill="1" applyBorder="1" applyAlignment="1">
      <alignment horizontal="left" vertical="center"/>
    </xf>
    <xf numFmtId="0" fontId="0" fillId="0" borderId="0" xfId="0" applyAlignment="1">
      <alignment horizontal="left" vertical="center"/>
    </xf>
    <xf numFmtId="0" fontId="0" fillId="2" borderId="3" xfId="0" applyFill="1" applyBorder="1" applyAlignment="1">
      <alignment horizontal="center" vertical="center" wrapText="1"/>
    </xf>
    <xf numFmtId="0" fontId="0" fillId="2" borderId="4" xfId="0" applyFill="1" applyBorder="1" applyAlignment="1">
      <alignment horizontal="left" vertical="center"/>
    </xf>
    <xf numFmtId="0" fontId="0" fillId="0" borderId="3" xfId="0" applyBorder="1" applyAlignment="1">
      <alignment horizontal="left" vertical="center"/>
    </xf>
    <xf numFmtId="0" fontId="1" fillId="2" borderId="1" xfId="0" applyFont="1" applyFill="1" applyBorder="1" applyAlignment="1">
      <alignment horizontal="center" vertical="center"/>
    </xf>
    <xf numFmtId="0" fontId="0" fillId="2" borderId="0" xfId="0" applyFill="1" applyAlignment="1">
      <alignment horizontal="center" vertical="center"/>
    </xf>
    <xf numFmtId="165" fontId="0" fillId="2" borderId="0" xfId="0" applyNumberFormat="1" applyFill="1" applyAlignment="1">
      <alignment horizontal="center" vertical="center"/>
    </xf>
    <xf numFmtId="0" fontId="0" fillId="7" borderId="3" xfId="0" applyFill="1" applyBorder="1" applyAlignment="1">
      <alignment horizontal="left" vertical="center" wrapText="1"/>
    </xf>
    <xf numFmtId="167" fontId="0" fillId="3" borderId="3" xfId="2" applyNumberFormat="1" applyFont="1" applyFill="1" applyBorder="1" applyAlignment="1">
      <alignment horizontal="left" vertical="center"/>
    </xf>
    <xf numFmtId="167" fontId="0" fillId="3" borderId="3" xfId="2" applyNumberFormat="1" applyFont="1" applyFill="1" applyBorder="1" applyAlignment="1">
      <alignment horizontal="left" vertical="center" wrapText="1"/>
    </xf>
    <xf numFmtId="167" fontId="0" fillId="3" borderId="18" xfId="2" applyNumberFormat="1" applyFont="1" applyFill="1" applyBorder="1" applyAlignment="1">
      <alignment horizontal="left" vertical="center" wrapText="1"/>
    </xf>
    <xf numFmtId="43" fontId="0" fillId="3" borderId="3" xfId="0" applyNumberFormat="1" applyFill="1" applyBorder="1" applyAlignment="1">
      <alignment horizontal="left" vertical="center" wrapText="1"/>
    </xf>
    <xf numFmtId="0" fontId="0" fillId="3" borderId="3" xfId="0" applyFill="1" applyBorder="1" applyAlignment="1">
      <alignment horizontal="right" vertical="center" wrapText="1"/>
    </xf>
    <xf numFmtId="0" fontId="0" fillId="3" borderId="3" xfId="0" applyFill="1" applyBorder="1" applyAlignment="1">
      <alignment horizontal="center" vertical="center"/>
    </xf>
    <xf numFmtId="14" fontId="0" fillId="2" borderId="0" xfId="0" applyNumberFormat="1" applyFill="1" applyAlignment="1">
      <alignment vertical="center"/>
    </xf>
    <xf numFmtId="0" fontId="0" fillId="0" borderId="3" xfId="0" applyBorder="1" applyAlignment="1">
      <alignment horizontal="left" vertical="center" wrapText="1"/>
    </xf>
    <xf numFmtId="0" fontId="1" fillId="2" borderId="1" xfId="0" applyFont="1" applyFill="1" applyBorder="1" applyAlignment="1">
      <alignment horizontal="center" vertical="center" wrapText="1"/>
    </xf>
    <xf numFmtId="0" fontId="0" fillId="4" borderId="0" xfId="0" applyFill="1" applyAlignment="1">
      <alignment horizontal="left" vertical="center"/>
    </xf>
    <xf numFmtId="165" fontId="0" fillId="2" borderId="0" xfId="0" applyNumberFormat="1" applyFill="1" applyAlignment="1">
      <alignment vertical="center"/>
    </xf>
    <xf numFmtId="0" fontId="1" fillId="2" borderId="1" xfId="0" applyFont="1" applyFill="1" applyBorder="1" applyAlignment="1">
      <alignment vertical="center"/>
    </xf>
    <xf numFmtId="0" fontId="0" fillId="3" borderId="3" xfId="0" applyFill="1" applyBorder="1" applyAlignment="1">
      <alignment vertical="center"/>
    </xf>
    <xf numFmtId="0" fontId="0" fillId="3" borderId="3" xfId="0" applyFill="1" applyBorder="1" applyAlignment="1">
      <alignment vertical="center" wrapText="1"/>
    </xf>
    <xf numFmtId="3" fontId="0" fillId="3" borderId="15" xfId="0" applyNumberFormat="1" applyFill="1" applyBorder="1" applyAlignment="1">
      <alignment horizontal="left" vertical="center"/>
    </xf>
    <xf numFmtId="3" fontId="0" fillId="3" borderId="15" xfId="0" applyNumberFormat="1" applyFill="1" applyBorder="1" applyAlignment="1">
      <alignment horizontal="center" vertical="center" wrapText="1"/>
    </xf>
    <xf numFmtId="3" fontId="0" fillId="3" borderId="15" xfId="0" applyNumberFormat="1" applyFill="1" applyBorder="1" applyAlignment="1">
      <alignment horizontal="center" vertical="center"/>
    </xf>
    <xf numFmtId="0" fontId="0" fillId="2" borderId="3" xfId="0" applyFill="1" applyBorder="1" applyAlignment="1">
      <alignment horizontal="left" vertical="top"/>
    </xf>
    <xf numFmtId="0" fontId="0" fillId="2" borderId="3" xfId="0" applyFill="1" applyBorder="1" applyAlignment="1">
      <alignment horizontal="left" vertical="top" wrapText="1"/>
    </xf>
    <xf numFmtId="167" fontId="6" fillId="3" borderId="3" xfId="2" applyNumberFormat="1" applyFont="1" applyFill="1" applyBorder="1" applyAlignment="1">
      <alignment horizontal="left" vertical="center"/>
    </xf>
    <xf numFmtId="0" fontId="0" fillId="8" borderId="3" xfId="0" applyFill="1" applyBorder="1" applyAlignment="1">
      <alignment horizontal="center" vertical="center" wrapText="1"/>
    </xf>
    <xf numFmtId="0" fontId="0" fillId="3" borderId="3" xfId="0" applyFill="1" applyBorder="1" applyAlignment="1">
      <alignment horizontal="center" vertical="center" wrapText="1"/>
    </xf>
    <xf numFmtId="168" fontId="0" fillId="3" borderId="3" xfId="2" applyNumberFormat="1" applyFont="1" applyFill="1" applyBorder="1" applyAlignment="1">
      <alignment horizontal="left" vertical="center" wrapText="1"/>
    </xf>
    <xf numFmtId="168" fontId="0" fillId="3" borderId="3" xfId="2" applyNumberFormat="1" applyFont="1" applyFill="1" applyBorder="1" applyAlignment="1">
      <alignment horizontal="left" vertical="center"/>
    </xf>
    <xf numFmtId="169" fontId="0" fillId="3" borderId="3" xfId="3" applyNumberFormat="1" applyFont="1" applyFill="1" applyBorder="1" applyAlignment="1">
      <alignment horizontal="right" vertical="center" wrapText="1"/>
    </xf>
    <xf numFmtId="169" fontId="0" fillId="3" borderId="3" xfId="3" applyNumberFormat="1" applyFont="1" applyFill="1" applyBorder="1" applyAlignment="1">
      <alignment vertical="center"/>
    </xf>
    <xf numFmtId="167" fontId="0" fillId="3" borderId="3" xfId="2" applyNumberFormat="1" applyFont="1" applyFill="1" applyBorder="1" applyAlignment="1">
      <alignment horizontal="right" vertical="center" wrapText="1"/>
    </xf>
    <xf numFmtId="0" fontId="0" fillId="3" borderId="13" xfId="0" applyFill="1" applyBorder="1" applyAlignment="1">
      <alignment horizontal="right" vertical="center"/>
    </xf>
    <xf numFmtId="43" fontId="0" fillId="3" borderId="3" xfId="0" applyNumberFormat="1" applyFill="1" applyBorder="1" applyAlignment="1">
      <alignment horizontal="right" vertical="center" wrapText="1"/>
    </xf>
    <xf numFmtId="3" fontId="0" fillId="3" borderId="3" xfId="0" applyNumberFormat="1" applyFill="1" applyBorder="1" applyAlignment="1">
      <alignment horizontal="right" vertical="center" wrapText="1"/>
    </xf>
    <xf numFmtId="3" fontId="0" fillId="3" borderId="3" xfId="0" applyNumberFormat="1" applyFill="1" applyBorder="1" applyAlignment="1">
      <alignment vertical="center" wrapText="1"/>
    </xf>
    <xf numFmtId="3" fontId="0" fillId="3" borderId="3" xfId="0" applyNumberFormat="1" applyFill="1" applyBorder="1" applyAlignment="1">
      <alignment vertical="center"/>
    </xf>
    <xf numFmtId="0" fontId="1" fillId="2" borderId="0" xfId="0" applyFont="1" applyFill="1" applyAlignment="1">
      <alignment horizontal="left" vertical="center" wrapText="1"/>
    </xf>
    <xf numFmtId="0" fontId="0" fillId="2" borderId="6" xfId="0" applyFill="1" applyBorder="1" applyAlignment="1">
      <alignment horizontal="left" vertical="center"/>
    </xf>
    <xf numFmtId="43" fontId="0" fillId="3" borderId="13" xfId="0" applyNumberFormat="1" applyFill="1" applyBorder="1" applyAlignment="1">
      <alignment horizontal="right" vertical="center"/>
    </xf>
    <xf numFmtId="0" fontId="0" fillId="2" borderId="0" xfId="0" applyFill="1" applyAlignment="1">
      <alignment vertical="top" wrapText="1"/>
    </xf>
    <xf numFmtId="0" fontId="6" fillId="2" borderId="0" xfId="0" applyFont="1" applyFill="1" applyAlignment="1">
      <alignment vertical="center"/>
    </xf>
    <xf numFmtId="0" fontId="6" fillId="2" borderId="0" xfId="0" applyFont="1" applyFill="1" applyAlignment="1">
      <alignment vertical="center" wrapText="1"/>
    </xf>
    <xf numFmtId="0" fontId="5" fillId="2" borderId="5" xfId="0" applyFont="1" applyFill="1" applyBorder="1" applyAlignment="1">
      <alignment vertical="center" wrapText="1"/>
    </xf>
    <xf numFmtId="0" fontId="6" fillId="2" borderId="6" xfId="0" applyFont="1" applyFill="1" applyBorder="1" applyAlignment="1">
      <alignment horizontal="right" vertical="center"/>
    </xf>
    <xf numFmtId="0" fontId="5" fillId="2" borderId="0" xfId="0" applyFont="1" applyFill="1" applyAlignment="1">
      <alignment vertical="center"/>
    </xf>
    <xf numFmtId="0" fontId="5" fillId="2" borderId="7" xfId="0" applyFont="1" applyFill="1" applyBorder="1" applyAlignment="1">
      <alignment vertical="center" wrapText="1"/>
    </xf>
    <xf numFmtId="0" fontId="6" fillId="2" borderId="8" xfId="0" applyFont="1" applyFill="1" applyBorder="1" applyAlignment="1">
      <alignment vertical="center"/>
    </xf>
    <xf numFmtId="0" fontId="6" fillId="2" borderId="0" xfId="0" applyFont="1" applyFill="1" applyAlignment="1">
      <alignment horizontal="left" vertical="center"/>
    </xf>
    <xf numFmtId="0" fontId="5" fillId="2" borderId="9" xfId="0" applyFont="1" applyFill="1" applyBorder="1" applyAlignment="1">
      <alignment vertical="center" wrapText="1"/>
    </xf>
    <xf numFmtId="0" fontId="5" fillId="2" borderId="0" xfId="0" applyFont="1" applyFill="1" applyAlignment="1">
      <alignment vertical="center" wrapText="1"/>
    </xf>
    <xf numFmtId="0" fontId="11" fillId="2" borderId="0" xfId="0" applyFont="1" applyFill="1" applyAlignment="1">
      <alignment horizontal="left" vertical="center"/>
    </xf>
    <xf numFmtId="0" fontId="6" fillId="0" borderId="0" xfId="0" applyFont="1" applyAlignment="1">
      <alignment wrapText="1"/>
    </xf>
    <xf numFmtId="14" fontId="6" fillId="0" borderId="0" xfId="0" applyNumberFormat="1" applyFont="1" applyAlignment="1">
      <alignment vertical="center"/>
    </xf>
    <xf numFmtId="0" fontId="5" fillId="2" borderId="0" xfId="0" applyFont="1" applyFill="1" applyAlignment="1">
      <alignment horizontal="left" vertical="top" wrapText="1"/>
    </xf>
    <xf numFmtId="0" fontId="6" fillId="2" borderId="0" xfId="0" applyFont="1" applyFill="1" applyAlignment="1">
      <alignment horizontal="center" vertical="center"/>
    </xf>
    <xf numFmtId="0" fontId="6" fillId="4" borderId="0" xfId="0" applyFont="1" applyFill="1" applyAlignment="1">
      <alignment horizontal="center" vertical="center"/>
    </xf>
    <xf numFmtId="0" fontId="6" fillId="5" borderId="0" xfId="0" applyFont="1" applyFill="1" applyAlignment="1">
      <alignment horizontal="center" vertical="center"/>
    </xf>
    <xf numFmtId="0" fontId="6" fillId="6" borderId="0" xfId="0" applyFont="1" applyFill="1" applyAlignment="1">
      <alignment horizontal="center" vertical="center" wrapText="1"/>
    </xf>
    <xf numFmtId="0" fontId="6" fillId="2" borderId="26" xfId="0" applyFont="1" applyFill="1" applyBorder="1" applyAlignment="1">
      <alignment vertical="top" wrapText="1"/>
    </xf>
    <xf numFmtId="173" fontId="6" fillId="0" borderId="26" xfId="0" applyNumberFormat="1" applyFont="1" applyBorder="1" applyAlignment="1">
      <alignment vertical="top" wrapText="1"/>
    </xf>
    <xf numFmtId="0" fontId="6" fillId="0" borderId="26" xfId="0" applyFont="1" applyBorder="1" applyAlignment="1">
      <alignment vertical="top" wrapText="1"/>
    </xf>
    <xf numFmtId="0" fontId="6" fillId="2" borderId="26" xfId="0" applyFont="1" applyFill="1" applyBorder="1" applyAlignment="1">
      <alignment vertical="top"/>
    </xf>
    <xf numFmtId="0" fontId="6" fillId="2" borderId="28" xfId="0" applyFont="1" applyFill="1" applyBorder="1" applyAlignment="1">
      <alignment vertical="top" wrapText="1"/>
    </xf>
    <xf numFmtId="173" fontId="6" fillId="0" borderId="28" xfId="0" applyNumberFormat="1" applyFont="1" applyBorder="1" applyAlignment="1">
      <alignment vertical="top" wrapText="1"/>
    </xf>
    <xf numFmtId="0" fontId="6" fillId="0" borderId="28" xfId="0" applyFont="1" applyBorder="1" applyAlignment="1">
      <alignment vertical="top" wrapText="1"/>
    </xf>
    <xf numFmtId="0" fontId="6" fillId="2" borderId="28" xfId="0" applyFont="1" applyFill="1" applyBorder="1" applyAlignment="1">
      <alignment vertical="top"/>
    </xf>
    <xf numFmtId="0" fontId="0" fillId="2" borderId="0" xfId="0" applyFill="1" applyAlignment="1">
      <alignment horizontal="left" vertical="center" wrapText="1"/>
    </xf>
    <xf numFmtId="167" fontId="7" fillId="10" borderId="15" xfId="2" applyNumberFormat="1" applyFont="1" applyFill="1" applyBorder="1" applyAlignment="1">
      <alignment horizontal="center" vertical="center" wrapText="1"/>
    </xf>
    <xf numFmtId="0" fontId="0" fillId="0" borderId="0" xfId="0" applyAlignment="1">
      <alignment horizontal="left" vertical="center" wrapText="1"/>
    </xf>
    <xf numFmtId="0" fontId="7" fillId="10" borderId="15" xfId="0" applyFont="1" applyFill="1" applyBorder="1" applyAlignment="1">
      <alignment horizontal="center" vertical="center" wrapText="1"/>
    </xf>
    <xf numFmtId="0" fontId="7" fillId="10" borderId="15" xfId="0" applyFont="1" applyFill="1" applyBorder="1" applyAlignment="1">
      <alignment horizontal="center" vertical="center"/>
    </xf>
    <xf numFmtId="3" fontId="7" fillId="10" borderId="15" xfId="0" applyNumberFormat="1" applyFont="1" applyFill="1" applyBorder="1" applyAlignment="1">
      <alignment horizontal="center" vertical="center" wrapText="1"/>
    </xf>
    <xf numFmtId="3" fontId="7" fillId="10" borderId="15" xfId="0" applyNumberFormat="1" applyFont="1" applyFill="1" applyBorder="1" applyAlignment="1">
      <alignment horizontal="center" vertical="center"/>
    </xf>
    <xf numFmtId="3" fontId="0" fillId="8" borderId="15" xfId="0" applyNumberFormat="1" applyFill="1" applyBorder="1" applyAlignment="1">
      <alignment horizontal="center" vertical="center" wrapText="1"/>
    </xf>
    <xf numFmtId="0" fontId="0" fillId="8" borderId="15" xfId="0" applyFill="1" applyBorder="1" applyAlignment="1">
      <alignment horizontal="center" vertical="center" wrapText="1"/>
    </xf>
    <xf numFmtId="0" fontId="0" fillId="8" borderId="15" xfId="0" quotePrefix="1" applyFill="1" applyBorder="1" applyAlignment="1">
      <alignment horizontal="center" vertical="center" wrapText="1"/>
    </xf>
    <xf numFmtId="0" fontId="0" fillId="3" borderId="15" xfId="0" applyFill="1" applyBorder="1" applyAlignment="1">
      <alignment horizontal="center" vertical="center" wrapText="1"/>
    </xf>
    <xf numFmtId="0" fontId="0" fillId="0" borderId="0" xfId="0" applyAlignment="1">
      <alignment vertical="center" wrapText="1"/>
    </xf>
    <xf numFmtId="0" fontId="7" fillId="9" borderId="17" xfId="0" applyFont="1" applyFill="1" applyBorder="1" applyAlignment="1">
      <alignment wrapText="1"/>
    </xf>
    <xf numFmtId="0" fontId="7" fillId="0" borderId="13" xfId="0" applyFont="1" applyBorder="1" applyAlignment="1">
      <alignment wrapText="1"/>
    </xf>
    <xf numFmtId="0" fontId="7" fillId="0" borderId="3" xfId="0" applyFont="1" applyBorder="1" applyAlignment="1">
      <alignment wrapText="1"/>
    </xf>
    <xf numFmtId="0" fontId="7" fillId="9" borderId="3" xfId="0" applyFont="1" applyFill="1" applyBorder="1" applyAlignment="1">
      <alignment wrapText="1"/>
    </xf>
    <xf numFmtId="0" fontId="7" fillId="0" borderId="0" xfId="0" applyFont="1" applyAlignment="1">
      <alignment wrapText="1"/>
    </xf>
    <xf numFmtId="0" fontId="7" fillId="0" borderId="17" xfId="0" applyFont="1" applyBorder="1" applyAlignment="1">
      <alignment wrapText="1"/>
    </xf>
    <xf numFmtId="0" fontId="7" fillId="9" borderId="0" xfId="0" applyFont="1" applyFill="1" applyAlignment="1">
      <alignment wrapText="1"/>
    </xf>
    <xf numFmtId="0" fontId="7" fillId="9" borderId="16" xfId="0" applyFont="1" applyFill="1" applyBorder="1" applyAlignment="1">
      <alignment wrapText="1"/>
    </xf>
    <xf numFmtId="0" fontId="7" fillId="9" borderId="15" xfId="0" applyFont="1" applyFill="1" applyBorder="1" applyAlignment="1">
      <alignment horizontal="center" vertical="center" wrapText="1"/>
    </xf>
    <xf numFmtId="0" fontId="7" fillId="9" borderId="15" xfId="0" applyFont="1" applyFill="1" applyBorder="1" applyAlignment="1">
      <alignment horizontal="left" vertical="center" wrapText="1"/>
    </xf>
    <xf numFmtId="3" fontId="0" fillId="3" borderId="13" xfId="0" applyNumberFormat="1" applyFill="1" applyBorder="1" applyAlignment="1">
      <alignment horizontal="right" vertical="center"/>
    </xf>
    <xf numFmtId="0" fontId="0" fillId="0" borderId="0" xfId="0" applyAlignment="1">
      <alignment wrapText="1"/>
    </xf>
    <xf numFmtId="0" fontId="0" fillId="7" borderId="19" xfId="0" applyFill="1" applyBorder="1" applyAlignment="1">
      <alignment wrapText="1"/>
    </xf>
    <xf numFmtId="0" fontId="0" fillId="7" borderId="17" xfId="0" applyFill="1" applyBorder="1" applyAlignment="1">
      <alignment wrapText="1"/>
    </xf>
    <xf numFmtId="0" fontId="6" fillId="7" borderId="17" xfId="0" applyFont="1" applyFill="1" applyBorder="1"/>
    <xf numFmtId="0" fontId="6" fillId="2" borderId="0" xfId="0" applyFont="1" applyFill="1" applyAlignment="1">
      <alignment horizontal="center" vertical="center" wrapText="1"/>
    </xf>
    <xf numFmtId="6" fontId="6" fillId="2" borderId="0" xfId="0" applyNumberFormat="1" applyFont="1" applyFill="1" applyAlignment="1">
      <alignment horizontal="center" vertical="center"/>
    </xf>
    <xf numFmtId="0" fontId="5"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 fillId="2" borderId="0" xfId="0" applyFont="1" applyFill="1" applyAlignment="1">
      <alignment horizontal="center" vertical="center"/>
    </xf>
    <xf numFmtId="3" fontId="0" fillId="8" borderId="13" xfId="0" applyNumberFormat="1" applyFill="1" applyBorder="1" applyAlignment="1">
      <alignment horizontal="center" vertical="center" wrapText="1"/>
    </xf>
    <xf numFmtId="3" fontId="0" fillId="8" borderId="3" xfId="0" applyNumberFormat="1" applyFill="1" applyBorder="1" applyAlignment="1">
      <alignment horizontal="center" vertical="center" wrapText="1"/>
    </xf>
    <xf numFmtId="0" fontId="0" fillId="8" borderId="3" xfId="0" applyFill="1" applyBorder="1" applyAlignment="1">
      <alignment horizontal="center" vertical="center"/>
    </xf>
    <xf numFmtId="3" fontId="0" fillId="8" borderId="3" xfId="0" applyNumberFormat="1" applyFill="1" applyBorder="1" applyAlignment="1">
      <alignment horizontal="center" vertical="center"/>
    </xf>
    <xf numFmtId="1" fontId="0" fillId="3" borderId="3" xfId="0" applyNumberFormat="1" applyFill="1" applyBorder="1" applyAlignment="1">
      <alignment horizontal="center" vertical="center"/>
    </xf>
    <xf numFmtId="167" fontId="12" fillId="10" borderId="16" xfId="0" applyNumberFormat="1" applyFont="1" applyFill="1" applyBorder="1" applyAlignment="1">
      <alignment wrapText="1"/>
    </xf>
    <xf numFmtId="167" fontId="12" fillId="10" borderId="17" xfId="0" applyNumberFormat="1" applyFont="1" applyFill="1" applyBorder="1" applyAlignment="1">
      <alignment wrapText="1"/>
    </xf>
    <xf numFmtId="168" fontId="12" fillId="3" borderId="17" xfId="0" applyNumberFormat="1" applyFont="1" applyFill="1" applyBorder="1" applyAlignment="1">
      <alignment wrapText="1"/>
    </xf>
    <xf numFmtId="167" fontId="12" fillId="3" borderId="17" xfId="0" applyNumberFormat="1" applyFont="1" applyFill="1" applyBorder="1" applyAlignment="1">
      <alignment wrapText="1"/>
    </xf>
    <xf numFmtId="170" fontId="12" fillId="10" borderId="19" xfId="0" applyNumberFormat="1" applyFont="1" applyFill="1" applyBorder="1" applyAlignment="1">
      <alignment horizontal="center" wrapText="1"/>
    </xf>
    <xf numFmtId="0" fontId="0" fillId="8" borderId="13" xfId="0" applyFill="1" applyBorder="1" applyAlignment="1">
      <alignment horizontal="center" vertical="center" wrapText="1"/>
    </xf>
    <xf numFmtId="170" fontId="12" fillId="10" borderId="17" xfId="0" applyNumberFormat="1" applyFont="1" applyFill="1" applyBorder="1" applyAlignment="1">
      <alignment horizontal="center" wrapText="1"/>
    </xf>
    <xf numFmtId="171" fontId="0" fillId="8" borderId="3" xfId="0" applyNumberFormat="1" applyFill="1" applyBorder="1" applyAlignment="1">
      <alignment horizontal="center" vertical="center" wrapText="1"/>
    </xf>
    <xf numFmtId="170" fontId="0" fillId="8" borderId="3" xfId="0" applyNumberFormat="1" applyFill="1" applyBorder="1" applyAlignment="1">
      <alignment horizontal="center" vertical="center" wrapText="1"/>
    </xf>
    <xf numFmtId="0" fontId="12" fillId="9" borderId="17" xfId="0" applyFont="1" applyFill="1" applyBorder="1" applyAlignment="1">
      <alignment wrapText="1"/>
    </xf>
    <xf numFmtId="0" fontId="7" fillId="10" borderId="17" xfId="0" applyFont="1" applyFill="1" applyBorder="1" applyAlignment="1">
      <alignment horizontal="center" vertical="center" wrapText="1"/>
    </xf>
    <xf numFmtId="0" fontId="7" fillId="11" borderId="17" xfId="0" applyFont="1" applyFill="1" applyBorder="1" applyAlignment="1">
      <alignment horizontal="center" vertical="center" wrapText="1"/>
    </xf>
    <xf numFmtId="3" fontId="13" fillId="3" borderId="3" xfId="0" applyNumberFormat="1" applyFont="1" applyFill="1" applyBorder="1" applyAlignment="1">
      <alignment horizontal="right" vertical="center" wrapText="1"/>
    </xf>
    <xf numFmtId="3" fontId="13" fillId="3" borderId="3" xfId="0" applyNumberFormat="1" applyFont="1" applyFill="1" applyBorder="1" applyAlignment="1">
      <alignment vertical="center" wrapText="1"/>
    </xf>
    <xf numFmtId="3" fontId="13" fillId="3" borderId="3" xfId="0" applyNumberFormat="1" applyFont="1" applyFill="1" applyBorder="1" applyAlignment="1">
      <alignment vertical="center"/>
    </xf>
    <xf numFmtId="0" fontId="0" fillId="0" borderId="0" xfId="0" applyAlignment="1">
      <alignment horizontal="left"/>
    </xf>
    <xf numFmtId="173" fontId="13" fillId="0" borderId="28" xfId="0" applyNumberFormat="1" applyFont="1" applyBorder="1" applyAlignment="1">
      <alignment vertical="top" wrapText="1"/>
    </xf>
    <xf numFmtId="0" fontId="13" fillId="0" borderId="28" xfId="0" applyFont="1" applyBorder="1" applyAlignment="1">
      <alignment vertical="top" wrapText="1"/>
    </xf>
    <xf numFmtId="3" fontId="13" fillId="8" borderId="3" xfId="0" applyNumberFormat="1" applyFont="1" applyFill="1" applyBorder="1" applyAlignment="1">
      <alignment horizontal="center" vertical="center"/>
    </xf>
    <xf numFmtId="0" fontId="0" fillId="2" borderId="3" xfId="0" quotePrefix="1" applyFill="1" applyBorder="1" applyAlignment="1">
      <alignment horizontal="left" vertical="center" wrapText="1"/>
    </xf>
    <xf numFmtId="0" fontId="0" fillId="0" borderId="3" xfId="0" quotePrefix="1" applyBorder="1" applyAlignment="1">
      <alignment horizontal="left" vertical="center" wrapText="1"/>
    </xf>
    <xf numFmtId="0" fontId="6" fillId="3" borderId="3" xfId="0" applyFont="1" applyFill="1" applyBorder="1" applyAlignment="1">
      <alignment horizontal="center" vertical="center"/>
    </xf>
    <xf numFmtId="0" fontId="15" fillId="3" borderId="3" xfId="0" applyFont="1" applyFill="1" applyBorder="1" applyAlignment="1">
      <alignment horizontal="center" vertical="center"/>
    </xf>
    <xf numFmtId="43" fontId="0" fillId="2" borderId="3" xfId="0" applyNumberFormat="1" applyFill="1" applyBorder="1" applyAlignment="1">
      <alignment horizontal="center" vertical="center"/>
    </xf>
    <xf numFmtId="0" fontId="5" fillId="5" borderId="1" xfId="0" applyFont="1" applyFill="1" applyBorder="1" applyAlignment="1">
      <alignment horizontal="left" vertical="top" wrapText="1"/>
    </xf>
    <xf numFmtId="3" fontId="16" fillId="3" borderId="3" xfId="0" applyNumberFormat="1" applyFont="1" applyFill="1" applyBorder="1" applyAlignment="1">
      <alignment vertical="center"/>
    </xf>
    <xf numFmtId="3" fontId="16" fillId="3" borderId="13" xfId="0" applyNumberFormat="1" applyFont="1" applyFill="1" applyBorder="1" applyAlignment="1">
      <alignment horizontal="right" vertical="center"/>
    </xf>
    <xf numFmtId="3" fontId="16" fillId="8" borderId="13" xfId="0" applyNumberFormat="1" applyFont="1" applyFill="1" applyBorder="1" applyAlignment="1">
      <alignment horizontal="center" vertical="center" wrapText="1"/>
    </xf>
    <xf numFmtId="0" fontId="16" fillId="8" borderId="3" xfId="0" applyFont="1" applyFill="1" applyBorder="1" applyAlignment="1">
      <alignment horizontal="center" vertical="center" wrapText="1"/>
    </xf>
    <xf numFmtId="3" fontId="16" fillId="8" borderId="3" xfId="0" applyNumberFormat="1" applyFont="1" applyFill="1" applyBorder="1" applyAlignment="1">
      <alignment horizontal="center" vertical="center" wrapText="1"/>
    </xf>
    <xf numFmtId="0" fontId="18" fillId="12" borderId="17" xfId="0" applyFont="1" applyFill="1" applyBorder="1" applyAlignment="1">
      <alignment wrapText="1"/>
    </xf>
    <xf numFmtId="0" fontId="6" fillId="2" borderId="2" xfId="0" applyFont="1" applyFill="1" applyBorder="1" applyAlignment="1">
      <alignment horizontal="left" vertical="top" wrapText="1"/>
    </xf>
    <xf numFmtId="0" fontId="6" fillId="2" borderId="3" xfId="0" applyFont="1" applyFill="1" applyBorder="1" applyAlignment="1">
      <alignment horizontal="left" vertical="top" wrapText="1"/>
    </xf>
    <xf numFmtId="168" fontId="6" fillId="3" borderId="3" xfId="2" applyNumberFormat="1" applyFont="1" applyFill="1" applyBorder="1" applyAlignment="1">
      <alignment horizontal="left" vertical="center"/>
    </xf>
    <xf numFmtId="169" fontId="6" fillId="3" borderId="3" xfId="3" applyNumberFormat="1" applyFont="1" applyFill="1" applyBorder="1" applyAlignment="1">
      <alignment horizontal="center" vertical="center"/>
    </xf>
    <xf numFmtId="169" fontId="6" fillId="3" borderId="3" xfId="3" applyNumberFormat="1" applyFont="1" applyFill="1" applyBorder="1" applyAlignment="1">
      <alignment horizontal="left" vertical="center"/>
    </xf>
    <xf numFmtId="167" fontId="6" fillId="3" borderId="3" xfId="3" applyNumberFormat="1" applyFont="1" applyFill="1" applyBorder="1" applyAlignment="1">
      <alignment horizontal="center" vertical="center"/>
    </xf>
    <xf numFmtId="0" fontId="7" fillId="2" borderId="0" xfId="0" applyFont="1" applyFill="1" applyAlignment="1">
      <alignment wrapText="1"/>
    </xf>
    <xf numFmtId="0" fontId="7" fillId="14" borderId="17" xfId="0" applyFont="1" applyFill="1" applyBorder="1" applyAlignment="1">
      <alignment wrapText="1"/>
    </xf>
    <xf numFmtId="0" fontId="7" fillId="2" borderId="17" xfId="0" applyFont="1" applyFill="1" applyBorder="1" applyAlignment="1">
      <alignment wrapText="1"/>
    </xf>
    <xf numFmtId="0" fontId="7" fillId="2" borderId="16" xfId="0" applyFont="1" applyFill="1" applyBorder="1" applyAlignment="1">
      <alignment wrapText="1"/>
    </xf>
    <xf numFmtId="0" fontId="7" fillId="2" borderId="0" xfId="0" applyFont="1" applyFill="1" applyAlignment="1">
      <alignment vertical="center"/>
    </xf>
    <xf numFmtId="0" fontId="12" fillId="12" borderId="16" xfId="0" applyFont="1" applyFill="1" applyBorder="1" applyAlignment="1">
      <alignment wrapText="1"/>
    </xf>
    <xf numFmtId="0" fontId="12" fillId="12" borderId="32" xfId="0" applyFont="1" applyFill="1" applyBorder="1" applyAlignment="1">
      <alignment wrapText="1"/>
    </xf>
    <xf numFmtId="0" fontId="12" fillId="12" borderId="17" xfId="0" applyFont="1" applyFill="1" applyBorder="1" applyAlignment="1">
      <alignment wrapText="1"/>
    </xf>
    <xf numFmtId="167" fontId="0" fillId="2" borderId="0" xfId="2" applyNumberFormat="1" applyFont="1" applyFill="1" applyAlignment="1">
      <alignment vertical="center"/>
    </xf>
    <xf numFmtId="167" fontId="9" fillId="2" borderId="0" xfId="2" applyNumberFormat="1" applyFont="1" applyFill="1" applyAlignment="1">
      <alignment vertical="center"/>
    </xf>
    <xf numFmtId="167" fontId="0" fillId="2" borderId="0" xfId="2" applyNumberFormat="1" applyFont="1" applyFill="1" applyAlignment="1">
      <alignment horizontal="left" vertical="center"/>
    </xf>
    <xf numFmtId="3" fontId="16" fillId="0" borderId="3" xfId="0" applyNumberFormat="1" applyFont="1" applyBorder="1" applyAlignment="1">
      <alignment horizontal="center" vertical="center" wrapText="1"/>
    </xf>
    <xf numFmtId="3" fontId="17" fillId="0" borderId="15" xfId="0" applyNumberFormat="1" applyFont="1" applyBorder="1" applyAlignment="1">
      <alignment horizontal="center" vertical="center" wrapText="1"/>
    </xf>
    <xf numFmtId="0" fontId="17" fillId="0" borderId="15" xfId="0" applyFont="1" applyBorder="1" applyAlignment="1">
      <alignment horizontal="center" vertical="center" wrapText="1"/>
    </xf>
    <xf numFmtId="0" fontId="1" fillId="0" borderId="1" xfId="0" applyFont="1" applyBorder="1" applyAlignment="1">
      <alignment horizontal="left" vertical="center"/>
    </xf>
    <xf numFmtId="165" fontId="1" fillId="2" borderId="0" xfId="0" applyNumberFormat="1" applyFont="1" applyFill="1" applyAlignment="1">
      <alignment horizontal="left" vertical="center"/>
    </xf>
    <xf numFmtId="167" fontId="1" fillId="2" borderId="0" xfId="2" applyNumberFormat="1" applyFont="1" applyFill="1" applyAlignment="1">
      <alignment vertical="center"/>
    </xf>
    <xf numFmtId="14" fontId="6" fillId="0" borderId="10" xfId="0" applyNumberFormat="1" applyFont="1" applyBorder="1" applyAlignment="1">
      <alignment horizontal="left"/>
    </xf>
    <xf numFmtId="0" fontId="16" fillId="2" borderId="2" xfId="0" applyFont="1" applyFill="1" applyBorder="1" applyAlignment="1">
      <alignment horizontal="center" vertical="center"/>
    </xf>
    <xf numFmtId="0" fontId="16" fillId="2" borderId="3" xfId="0" applyFont="1" applyFill="1" applyBorder="1" applyAlignment="1">
      <alignment horizontal="center" vertical="center"/>
    </xf>
    <xf numFmtId="43" fontId="16" fillId="2" borderId="2" xfId="0" applyNumberFormat="1" applyFont="1" applyFill="1" applyBorder="1" applyAlignment="1">
      <alignment horizontal="center" vertical="center"/>
    </xf>
    <xf numFmtId="43" fontId="16" fillId="2" borderId="13" xfId="0" applyNumberFormat="1" applyFont="1" applyFill="1" applyBorder="1" applyAlignment="1">
      <alignment horizontal="center" vertical="center"/>
    </xf>
    <xf numFmtId="43" fontId="16" fillId="2" borderId="3" xfId="0" applyNumberFormat="1" applyFont="1" applyFill="1" applyBorder="1" applyAlignment="1">
      <alignment horizontal="center" vertical="center"/>
    </xf>
    <xf numFmtId="2" fontId="16" fillId="3" borderId="3" xfId="0" applyNumberFormat="1" applyFont="1" applyFill="1" applyBorder="1" applyAlignment="1">
      <alignment horizontal="left" vertical="center"/>
    </xf>
    <xf numFmtId="1" fontId="16" fillId="3" borderId="3" xfId="0" applyNumberFormat="1" applyFont="1" applyFill="1" applyBorder="1" applyAlignment="1">
      <alignment horizontal="center" vertical="center"/>
    </xf>
    <xf numFmtId="1" fontId="16" fillId="3" borderId="3" xfId="0" applyNumberFormat="1" applyFont="1" applyFill="1" applyBorder="1" applyAlignment="1">
      <alignment horizontal="center" vertical="center" wrapText="1"/>
    </xf>
    <xf numFmtId="0" fontId="16" fillId="3" borderId="2" xfId="0" applyFont="1" applyFill="1" applyBorder="1" applyAlignment="1">
      <alignment horizontal="left" vertical="center" wrapText="1"/>
    </xf>
    <xf numFmtId="0" fontId="16" fillId="3" borderId="2" xfId="0" applyFont="1" applyFill="1" applyBorder="1" applyAlignment="1">
      <alignment horizontal="left" vertical="center"/>
    </xf>
    <xf numFmtId="0" fontId="16" fillId="3" borderId="3" xfId="0" applyFont="1" applyFill="1" applyBorder="1" applyAlignment="1">
      <alignment horizontal="left" vertical="center" wrapText="1"/>
    </xf>
    <xf numFmtId="0" fontId="16" fillId="3" borderId="3" xfId="0" applyFont="1" applyFill="1" applyBorder="1" applyAlignment="1">
      <alignment horizontal="left" vertical="center"/>
    </xf>
    <xf numFmtId="0" fontId="0" fillId="3" borderId="13" xfId="0" applyFill="1" applyBorder="1" applyAlignment="1">
      <alignment horizontal="center" vertical="center" wrapText="1"/>
    </xf>
    <xf numFmtId="0" fontId="7" fillId="15" borderId="17" xfId="0" applyFont="1" applyFill="1" applyBorder="1" applyAlignment="1">
      <alignment horizontal="center" vertical="center" wrapText="1"/>
    </xf>
    <xf numFmtId="0" fontId="0" fillId="3" borderId="0" xfId="0" applyFill="1" applyAlignment="1">
      <alignment horizontal="center" vertical="center"/>
    </xf>
    <xf numFmtId="0" fontId="6" fillId="3" borderId="27" xfId="0" applyFont="1" applyFill="1" applyBorder="1" applyAlignment="1">
      <alignment horizontal="left" vertical="top" wrapText="1"/>
    </xf>
    <xf numFmtId="172" fontId="6" fillId="3" borderId="27" xfId="0" applyNumberFormat="1" applyFont="1" applyFill="1" applyBorder="1" applyAlignment="1">
      <alignment horizontal="left" vertical="top" wrapText="1"/>
    </xf>
    <xf numFmtId="0" fontId="6" fillId="3" borderId="28" xfId="0" applyFont="1" applyFill="1" applyBorder="1" applyAlignment="1">
      <alignment horizontal="left" vertical="top" wrapText="1"/>
    </xf>
    <xf numFmtId="172" fontId="6" fillId="3" borderId="28" xfId="0" applyNumberFormat="1" applyFont="1" applyFill="1" applyBorder="1" applyAlignment="1">
      <alignment horizontal="left" vertical="top" wrapText="1"/>
    </xf>
    <xf numFmtId="0" fontId="13" fillId="3" borderId="28" xfId="0" applyFont="1" applyFill="1" applyBorder="1" applyAlignment="1">
      <alignment horizontal="left" vertical="top" wrapText="1"/>
    </xf>
    <xf numFmtId="0" fontId="6" fillId="3" borderId="28" xfId="0" applyFont="1" applyFill="1" applyBorder="1" applyAlignment="1">
      <alignment vertical="top"/>
    </xf>
    <xf numFmtId="172" fontId="6" fillId="3" borderId="28" xfId="0" applyNumberFormat="1" applyFont="1" applyFill="1" applyBorder="1" applyAlignment="1">
      <alignment vertical="top"/>
    </xf>
    <xf numFmtId="3" fontId="16" fillId="8" borderId="3" xfId="0" applyNumberFormat="1" applyFont="1" applyFill="1" applyBorder="1" applyAlignment="1">
      <alignment horizontal="center" vertical="center"/>
    </xf>
    <xf numFmtId="0" fontId="1" fillId="2" borderId="20" xfId="0" applyFont="1" applyFill="1" applyBorder="1" applyAlignment="1">
      <alignment horizontal="left" vertical="center"/>
    </xf>
    <xf numFmtId="0" fontId="0" fillId="2" borderId="0" xfId="0" applyFill="1" applyAlignment="1">
      <alignment horizontal="left" vertical="center"/>
    </xf>
    <xf numFmtId="0" fontId="6" fillId="0" borderId="0" xfId="0" applyFont="1" applyFill="1" applyAlignment="1">
      <alignment wrapText="1"/>
    </xf>
    <xf numFmtId="0" fontId="5" fillId="0" borderId="0" xfId="0" applyFont="1" applyFill="1" applyAlignment="1">
      <alignment wrapText="1"/>
    </xf>
    <xf numFmtId="0" fontId="6" fillId="0" borderId="0" xfId="0" applyFont="1" applyFill="1" applyAlignment="1">
      <alignment vertical="center" wrapText="1"/>
    </xf>
    <xf numFmtId="0" fontId="6" fillId="0" borderId="0" xfId="0" applyFont="1" applyFill="1" applyAlignment="1">
      <alignment vertical="center"/>
    </xf>
    <xf numFmtId="167" fontId="16" fillId="2" borderId="3" xfId="2" applyNumberFormat="1" applyFont="1" applyFill="1" applyBorder="1" applyAlignment="1">
      <alignment horizontal="left" vertical="center"/>
    </xf>
    <xf numFmtId="3" fontId="0" fillId="3" borderId="40" xfId="0" applyNumberFormat="1" applyFill="1" applyBorder="1" applyAlignment="1">
      <alignment horizontal="center" vertical="center" wrapText="1"/>
    </xf>
    <xf numFmtId="3" fontId="0" fillId="3" borderId="40" xfId="0" applyNumberFormat="1" applyFill="1" applyBorder="1" applyAlignment="1">
      <alignment horizontal="center" vertical="center"/>
    </xf>
    <xf numFmtId="3" fontId="0" fillId="3" borderId="40" xfId="0" applyNumberFormat="1" applyFill="1" applyBorder="1" applyAlignment="1">
      <alignment horizontal="left" vertical="center"/>
    </xf>
    <xf numFmtId="0" fontId="0" fillId="8" borderId="41" xfId="0" quotePrefix="1" applyFill="1" applyBorder="1" applyAlignment="1">
      <alignment horizontal="center" vertical="center" wrapText="1"/>
    </xf>
    <xf numFmtId="3" fontId="0" fillId="8" borderId="41" xfId="0" applyNumberFormat="1" applyFill="1" applyBorder="1" applyAlignment="1">
      <alignment horizontal="center" vertical="center" wrapText="1"/>
    </xf>
    <xf numFmtId="0" fontId="0" fillId="8" borderId="41" xfId="0" applyFill="1" applyBorder="1" applyAlignment="1">
      <alignment horizontal="center" vertical="center" wrapText="1"/>
    </xf>
    <xf numFmtId="0" fontId="0" fillId="8" borderId="39" xfId="0" applyFill="1" applyBorder="1" applyAlignment="1">
      <alignment horizontal="center" vertical="center" wrapText="1"/>
    </xf>
    <xf numFmtId="0" fontId="1" fillId="0" borderId="0" xfId="0" applyFont="1" applyFill="1" applyAlignment="1">
      <alignment vertical="center"/>
    </xf>
    <xf numFmtId="0" fontId="5" fillId="2" borderId="0" xfId="0" applyFont="1" applyFill="1" applyAlignment="1">
      <alignment horizontal="left" vertical="center"/>
    </xf>
    <xf numFmtId="0" fontId="16" fillId="0" borderId="3" xfId="0" applyFont="1" applyFill="1" applyBorder="1" applyAlignment="1">
      <alignment horizontal="center" vertical="center"/>
    </xf>
    <xf numFmtId="171" fontId="6" fillId="8" borderId="3" xfId="0" applyNumberFormat="1" applyFont="1" applyFill="1" applyBorder="1" applyAlignment="1">
      <alignment horizontal="center" vertical="center" wrapText="1"/>
    </xf>
    <xf numFmtId="170" fontId="6" fillId="8" borderId="3" xfId="0" applyNumberFormat="1" applyFont="1" applyFill="1" applyBorder="1" applyAlignment="1">
      <alignment horizontal="center" vertical="center" wrapText="1"/>
    </xf>
    <xf numFmtId="9" fontId="0" fillId="2" borderId="0" xfId="3" applyFont="1" applyFill="1" applyAlignment="1">
      <alignment vertical="center"/>
    </xf>
    <xf numFmtId="43" fontId="0" fillId="2" borderId="0" xfId="0" applyNumberFormat="1" applyFill="1" applyAlignment="1">
      <alignment vertical="center"/>
    </xf>
    <xf numFmtId="168" fontId="0" fillId="2" borderId="0" xfId="0" applyNumberFormat="1" applyFill="1" applyAlignment="1">
      <alignment vertical="center"/>
    </xf>
    <xf numFmtId="3" fontId="24" fillId="0" borderId="0" xfId="0" applyNumberFormat="1" applyFont="1"/>
    <xf numFmtId="174" fontId="0" fillId="2" borderId="0" xfId="0" applyNumberFormat="1" applyFill="1" applyAlignment="1">
      <alignment vertical="center"/>
    </xf>
    <xf numFmtId="0" fontId="0" fillId="16" borderId="0" xfId="0" applyFill="1" applyAlignment="1">
      <alignment vertical="center"/>
    </xf>
    <xf numFmtId="0" fontId="0" fillId="17" borderId="0" xfId="0" applyFill="1" applyAlignment="1">
      <alignment vertical="center"/>
    </xf>
    <xf numFmtId="168" fontId="6" fillId="3" borderId="4" xfId="2" applyNumberFormat="1" applyFont="1" applyFill="1" applyBorder="1" applyAlignment="1">
      <alignment horizontal="left" vertical="center"/>
    </xf>
    <xf numFmtId="167" fontId="6" fillId="3" borderId="13" xfId="2" applyNumberFormat="1" applyFont="1" applyFill="1" applyBorder="1" applyAlignment="1">
      <alignment horizontal="left" vertical="center"/>
    </xf>
    <xf numFmtId="9" fontId="6" fillId="3" borderId="3" xfId="3" applyFont="1" applyFill="1" applyBorder="1" applyAlignment="1">
      <alignment horizontal="left" vertical="center"/>
    </xf>
    <xf numFmtId="2" fontId="0" fillId="2" borderId="0" xfId="0" applyNumberFormat="1" applyFill="1" applyAlignment="1">
      <alignment vertical="top"/>
    </xf>
    <xf numFmtId="175" fontId="0" fillId="2" borderId="0" xfId="0" applyNumberFormat="1" applyFill="1" applyAlignment="1">
      <alignment vertical="top"/>
    </xf>
    <xf numFmtId="167" fontId="6" fillId="3" borderId="3" xfId="2" applyNumberFormat="1" applyFont="1" applyFill="1" applyBorder="1" applyAlignment="1">
      <alignment horizontal="center" vertical="center" wrapText="1"/>
    </xf>
    <xf numFmtId="0" fontId="5" fillId="2" borderId="0" xfId="0" applyFont="1" applyFill="1" applyBorder="1" applyAlignment="1">
      <alignment horizontal="left" vertical="top" wrapText="1"/>
    </xf>
    <xf numFmtId="0" fontId="25" fillId="3" borderId="0" xfId="0" applyFont="1" applyFill="1" applyBorder="1" applyAlignment="1">
      <alignment horizontal="left" vertical="top" wrapText="1"/>
    </xf>
    <xf numFmtId="1" fontId="25" fillId="3" borderId="0" xfId="0" applyNumberFormat="1" applyFont="1" applyFill="1" applyBorder="1" applyAlignment="1">
      <alignment horizontal="left" vertical="top" wrapText="1"/>
    </xf>
    <xf numFmtId="172" fontId="25" fillId="3" borderId="0" xfId="2" applyNumberFormat="1" applyFont="1" applyFill="1" applyBorder="1" applyAlignment="1">
      <alignment horizontal="center" vertical="top" wrapText="1"/>
    </xf>
    <xf numFmtId="0" fontId="25" fillId="3" borderId="0" xfId="0" applyFont="1" applyFill="1" applyBorder="1" applyAlignment="1">
      <alignment horizontal="left" vertical="top"/>
    </xf>
    <xf numFmtId="0" fontId="6" fillId="18" borderId="28" xfId="0" applyFont="1" applyFill="1" applyBorder="1" applyAlignment="1">
      <alignment horizontal="left" vertical="top" wrapText="1"/>
    </xf>
    <xf numFmtId="0" fontId="5" fillId="2" borderId="0" xfId="0" applyFont="1" applyFill="1" applyBorder="1" applyAlignment="1">
      <alignment horizontal="center" vertical="center" wrapText="1"/>
    </xf>
    <xf numFmtId="6" fontId="25" fillId="3" borderId="0" xfId="0" applyNumberFormat="1" applyFont="1" applyFill="1" applyAlignment="1">
      <alignment horizontal="left" vertical="top"/>
    </xf>
    <xf numFmtId="6" fontId="25" fillId="18" borderId="0" xfId="0" applyNumberFormat="1" applyFont="1" applyFill="1" applyAlignment="1">
      <alignment horizontal="left" vertical="top" wrapText="1"/>
    </xf>
    <xf numFmtId="167" fontId="25" fillId="3" borderId="0" xfId="0" applyNumberFormat="1" applyFont="1" applyFill="1" applyAlignment="1">
      <alignment horizontal="left" vertical="top" wrapText="1"/>
    </xf>
    <xf numFmtId="167" fontId="25" fillId="18" borderId="0" xfId="0" applyNumberFormat="1" applyFont="1" applyFill="1" applyAlignment="1">
      <alignment horizontal="left" vertical="top" wrapText="1"/>
    </xf>
    <xf numFmtId="168" fontId="25" fillId="18" borderId="0" xfId="0" applyNumberFormat="1" applyFont="1" applyFill="1" applyAlignment="1">
      <alignment horizontal="left" vertical="top" wrapText="1"/>
    </xf>
    <xf numFmtId="6" fontId="25" fillId="3" borderId="0" xfId="0" applyNumberFormat="1" applyFont="1" applyFill="1" applyAlignment="1">
      <alignment horizontal="left" vertical="top" wrapText="1"/>
    </xf>
    <xf numFmtId="0" fontId="6" fillId="0" borderId="27" xfId="0" applyFont="1" applyFill="1" applyBorder="1" applyAlignment="1">
      <alignment vertical="top" wrapText="1"/>
    </xf>
    <xf numFmtId="0" fontId="6" fillId="0" borderId="26" xfId="0" applyFont="1" applyFill="1" applyBorder="1" applyAlignment="1">
      <alignment vertical="top" wrapText="1"/>
    </xf>
    <xf numFmtId="0" fontId="6" fillId="0" borderId="28" xfId="0" applyFont="1" applyFill="1" applyBorder="1" applyAlignment="1">
      <alignment vertical="top" wrapText="1"/>
    </xf>
    <xf numFmtId="0" fontId="6" fillId="0" borderId="28" xfId="0" applyFont="1" applyFill="1" applyBorder="1" applyAlignment="1">
      <alignment vertical="top"/>
    </xf>
    <xf numFmtId="0" fontId="6" fillId="0" borderId="28" xfId="0" applyFont="1" applyFill="1" applyBorder="1" applyAlignment="1">
      <alignment vertical="center" wrapText="1"/>
    </xf>
    <xf numFmtId="0" fontId="25" fillId="19" borderId="0" xfId="0" applyFont="1" applyFill="1" applyBorder="1" applyAlignment="1">
      <alignment horizontal="left" vertical="top" wrapText="1"/>
    </xf>
    <xf numFmtId="2" fontId="25" fillId="19" borderId="0" xfId="0" applyNumberFormat="1" applyFont="1" applyFill="1" applyBorder="1" applyAlignment="1">
      <alignment horizontal="left" vertical="top" wrapText="1"/>
    </xf>
    <xf numFmtId="0" fontId="6" fillId="18" borderId="0" xfId="0" applyFont="1" applyFill="1" applyAlignment="1">
      <alignment horizontal="center" vertical="center"/>
    </xf>
    <xf numFmtId="0" fontId="6" fillId="18" borderId="0" xfId="0" applyFont="1" applyFill="1" applyAlignment="1">
      <alignment horizontal="center" vertical="center" wrapText="1"/>
    </xf>
    <xf numFmtId="0" fontId="5" fillId="18" borderId="0" xfId="0" applyFont="1" applyFill="1" applyBorder="1" applyAlignment="1">
      <alignment horizontal="center" vertical="center" wrapText="1"/>
    </xf>
    <xf numFmtId="0" fontId="6" fillId="18" borderId="0" xfId="0" applyFont="1" applyFill="1" applyBorder="1" applyAlignment="1">
      <alignment horizontal="center" vertical="center" wrapText="1"/>
    </xf>
    <xf numFmtId="0" fontId="3" fillId="2" borderId="20" xfId="0" applyFont="1" applyFill="1" applyBorder="1" applyAlignment="1">
      <alignment vertical="center" wrapText="1"/>
    </xf>
    <xf numFmtId="0" fontId="0" fillId="2" borderId="0" xfId="0" applyFill="1" applyBorder="1" applyAlignment="1">
      <alignment vertical="center"/>
    </xf>
    <xf numFmtId="0" fontId="0" fillId="2" borderId="24" xfId="0" applyFill="1" applyBorder="1" applyAlignment="1">
      <alignment vertical="center"/>
    </xf>
    <xf numFmtId="0" fontId="0" fillId="2" borderId="20" xfId="0" applyFill="1" applyBorder="1" applyAlignment="1">
      <alignment vertical="center" wrapText="1"/>
    </xf>
    <xf numFmtId="0" fontId="6" fillId="2" borderId="20" xfId="0" applyFont="1" applyFill="1" applyBorder="1" applyAlignment="1">
      <alignment vertical="center"/>
    </xf>
    <xf numFmtId="0" fontId="25" fillId="3" borderId="0" xfId="0" applyNumberFormat="1" applyFont="1" applyFill="1" applyAlignment="1">
      <alignment horizontal="left" vertical="top" wrapText="1"/>
    </xf>
    <xf numFmtId="0" fontId="0" fillId="2" borderId="20" xfId="0" applyFill="1" applyBorder="1" applyAlignment="1">
      <alignment vertical="center"/>
    </xf>
    <xf numFmtId="0" fontId="0" fillId="2" borderId="25" xfId="0" applyFill="1" applyBorder="1" applyAlignment="1">
      <alignment vertical="center" wrapText="1"/>
    </xf>
    <xf numFmtId="0" fontId="0" fillId="2" borderId="1" xfId="0" applyFill="1" applyBorder="1" applyAlignment="1">
      <alignment vertical="center"/>
    </xf>
    <xf numFmtId="0" fontId="0" fillId="2" borderId="21" xfId="0" applyFill="1" applyBorder="1" applyAlignment="1">
      <alignment vertical="center"/>
    </xf>
    <xf numFmtId="168" fontId="6" fillId="2" borderId="0" xfId="2" applyNumberFormat="1" applyFont="1" applyFill="1" applyAlignment="1">
      <alignment horizontal="center" vertical="center"/>
    </xf>
    <xf numFmtId="0" fontId="0" fillId="0" borderId="3" xfId="0" applyFill="1" applyBorder="1" applyAlignment="1">
      <alignment horizontal="left" vertical="center" wrapText="1"/>
    </xf>
    <xf numFmtId="0" fontId="7" fillId="0" borderId="0" xfId="0" applyFont="1" applyFill="1" applyAlignment="1">
      <alignment vertical="center"/>
    </xf>
    <xf numFmtId="0" fontId="0" fillId="0" borderId="3" xfId="0" applyFill="1" applyBorder="1" applyAlignment="1">
      <alignment horizontal="left" vertical="center"/>
    </xf>
    <xf numFmtId="0" fontId="0" fillId="0" borderId="3" xfId="0" applyFill="1" applyBorder="1" applyAlignment="1">
      <alignment vertical="center" wrapText="1"/>
    </xf>
    <xf numFmtId="1" fontId="30" fillId="3" borderId="13" xfId="0" applyNumberFormat="1" applyFont="1" applyFill="1" applyBorder="1" applyAlignment="1">
      <alignment horizontal="center" vertical="center" wrapText="1"/>
    </xf>
    <xf numFmtId="1" fontId="30" fillId="3" borderId="3" xfId="0" applyNumberFormat="1" applyFont="1" applyFill="1" applyBorder="1" applyAlignment="1">
      <alignment horizontal="center" vertical="center" wrapText="1"/>
    </xf>
    <xf numFmtId="1" fontId="30" fillId="3" borderId="3" xfId="0" applyNumberFormat="1" applyFont="1" applyFill="1" applyBorder="1" applyAlignment="1">
      <alignment horizontal="center" vertical="center"/>
    </xf>
    <xf numFmtId="0" fontId="30" fillId="3" borderId="2" xfId="0" applyFont="1" applyFill="1" applyBorder="1" applyAlignment="1">
      <alignment horizontal="left" vertical="center" wrapText="1"/>
    </xf>
    <xf numFmtId="0" fontId="30" fillId="3" borderId="2" xfId="0" applyFont="1" applyFill="1" applyBorder="1" applyAlignment="1">
      <alignment horizontal="left" vertical="center"/>
    </xf>
    <xf numFmtId="0" fontId="30" fillId="3" borderId="3" xfId="0" applyFont="1" applyFill="1" applyBorder="1" applyAlignment="1">
      <alignment horizontal="left" vertical="center" wrapText="1"/>
    </xf>
    <xf numFmtId="0" fontId="30" fillId="3" borderId="3" xfId="0" applyFont="1" applyFill="1" applyBorder="1" applyAlignment="1">
      <alignment horizontal="left" vertical="center"/>
    </xf>
    <xf numFmtId="167" fontId="32" fillId="3" borderId="3" xfId="2" applyNumberFormat="1" applyFont="1" applyFill="1" applyBorder="1" applyAlignment="1">
      <alignment horizontal="left" vertical="center"/>
    </xf>
    <xf numFmtId="168" fontId="32" fillId="3" borderId="3" xfId="2" applyNumberFormat="1" applyFont="1" applyFill="1" applyBorder="1" applyAlignment="1">
      <alignment horizontal="left" vertical="center"/>
    </xf>
    <xf numFmtId="3" fontId="12" fillId="0" borderId="29" xfId="0" applyNumberFormat="1" applyFont="1" applyBorder="1" applyAlignment="1">
      <alignment vertical="center" wrapText="1"/>
    </xf>
    <xf numFmtId="3" fontId="12" fillId="0" borderId="14" xfId="0" applyNumberFormat="1" applyFont="1" applyBorder="1" applyAlignment="1">
      <alignment vertical="center" wrapText="1"/>
    </xf>
    <xf numFmtId="0" fontId="33" fillId="2" borderId="3" xfId="0" applyFont="1" applyFill="1" applyBorder="1" applyAlignment="1">
      <alignment horizontal="left" vertical="center" wrapText="1"/>
    </xf>
    <xf numFmtId="2" fontId="29" fillId="3" borderId="3" xfId="0" applyNumberFormat="1" applyFont="1" applyFill="1" applyBorder="1" applyAlignment="1">
      <alignment horizontal="left" vertical="center"/>
    </xf>
    <xf numFmtId="3" fontId="34" fillId="7" borderId="17" xfId="0" applyNumberFormat="1" applyFont="1" applyFill="1" applyBorder="1" applyAlignment="1">
      <alignment horizontal="center" vertical="center"/>
    </xf>
    <xf numFmtId="3" fontId="30" fillId="0" borderId="3" xfId="0" applyNumberFormat="1" applyFont="1" applyBorder="1" applyAlignment="1">
      <alignment horizontal="center" vertical="center" wrapText="1"/>
    </xf>
    <xf numFmtId="3" fontId="34" fillId="0" borderId="29" xfId="0" applyNumberFormat="1" applyFont="1" applyBorder="1" applyAlignment="1">
      <alignment vertical="center" wrapText="1"/>
    </xf>
    <xf numFmtId="167" fontId="30" fillId="2" borderId="3" xfId="2" applyNumberFormat="1" applyFont="1" applyFill="1" applyBorder="1" applyAlignment="1">
      <alignment horizontal="left" vertical="center"/>
    </xf>
    <xf numFmtId="168" fontId="30" fillId="2" borderId="3" xfId="2" applyNumberFormat="1" applyFont="1" applyFill="1" applyBorder="1" applyAlignment="1">
      <alignment horizontal="left" vertical="center"/>
    </xf>
    <xf numFmtId="43" fontId="30" fillId="2" borderId="3" xfId="2" applyNumberFormat="1" applyFont="1" applyFill="1" applyBorder="1" applyAlignment="1">
      <alignment horizontal="left" vertical="center"/>
    </xf>
    <xf numFmtId="0" fontId="31" fillId="2" borderId="3" xfId="0" applyFont="1" applyFill="1" applyBorder="1" applyAlignment="1">
      <alignment horizontal="left" vertical="center"/>
    </xf>
    <xf numFmtId="167" fontId="30" fillId="3" borderId="3" xfId="2" applyNumberFormat="1" applyFont="1" applyFill="1" applyBorder="1" applyAlignment="1">
      <alignment horizontal="left" vertical="center" wrapText="1"/>
    </xf>
    <xf numFmtId="167" fontId="6" fillId="8" borderId="3" xfId="2" applyNumberFormat="1" applyFont="1" applyFill="1" applyBorder="1" applyAlignment="1">
      <alignment horizontal="left" vertical="center" wrapText="1"/>
    </xf>
    <xf numFmtId="167" fontId="0" fillId="8" borderId="3" xfId="2" applyNumberFormat="1" applyFont="1" applyFill="1" applyBorder="1" applyAlignment="1">
      <alignment horizontal="left" vertical="center" wrapText="1"/>
    </xf>
    <xf numFmtId="167" fontId="30" fillId="8" borderId="3" xfId="2" applyNumberFormat="1" applyFont="1" applyFill="1" applyBorder="1" applyAlignment="1">
      <alignment horizontal="left" vertical="center" wrapText="1"/>
    </xf>
    <xf numFmtId="0" fontId="6" fillId="8" borderId="3" xfId="0" applyFont="1" applyFill="1" applyBorder="1" applyAlignment="1">
      <alignment horizontal="center" vertical="center" wrapText="1"/>
    </xf>
    <xf numFmtId="3" fontId="33" fillId="0" borderId="13" xfId="0" applyNumberFormat="1" applyFont="1" applyFill="1" applyBorder="1" applyAlignment="1">
      <alignment vertical="center"/>
    </xf>
    <xf numFmtId="3" fontId="34" fillId="0" borderId="17" xfId="0" applyNumberFormat="1" applyFont="1" applyFill="1" applyBorder="1" applyAlignment="1">
      <alignment horizontal="center" vertical="center"/>
    </xf>
    <xf numFmtId="0" fontId="0" fillId="2" borderId="4" xfId="0" applyFill="1" applyBorder="1" applyAlignment="1">
      <alignment horizontal="left" vertical="center" wrapText="1"/>
    </xf>
    <xf numFmtId="0" fontId="0" fillId="2" borderId="0" xfId="0" applyFill="1" applyAlignment="1">
      <alignment horizontal="left" vertical="center" wrapText="1"/>
    </xf>
    <xf numFmtId="0" fontId="0" fillId="2" borderId="13" xfId="0" applyFill="1" applyBorder="1" applyAlignment="1">
      <alignment horizontal="left" vertical="center" wrapText="1"/>
    </xf>
    <xf numFmtId="0" fontId="0" fillId="2" borderId="2" xfId="0" applyFill="1" applyBorder="1" applyAlignment="1">
      <alignment horizontal="left" vertical="center" wrapText="1"/>
    </xf>
    <xf numFmtId="0" fontId="5" fillId="0" borderId="0" xfId="0" applyFont="1" applyFill="1" applyAlignment="1">
      <alignment horizontal="left" vertical="top" wrapText="1"/>
    </xf>
    <xf numFmtId="0" fontId="12" fillId="0" borderId="0" xfId="0" applyFont="1"/>
    <xf numFmtId="3" fontId="33" fillId="0" borderId="3" xfId="0" applyNumberFormat="1" applyFont="1" applyFill="1" applyBorder="1" applyAlignment="1">
      <alignment vertical="center"/>
    </xf>
    <xf numFmtId="0" fontId="34" fillId="0" borderId="17" xfId="0" applyFont="1" applyFill="1" applyBorder="1" applyAlignment="1">
      <alignment horizontal="center" vertical="center"/>
    </xf>
    <xf numFmtId="0" fontId="31" fillId="0" borderId="3" xfId="0" applyFont="1" applyFill="1" applyBorder="1" applyAlignment="1">
      <alignment horizontal="center" vertical="center"/>
    </xf>
    <xf numFmtId="4" fontId="30" fillId="0" borderId="2" xfId="0" applyNumberFormat="1" applyFont="1" applyFill="1" applyBorder="1" applyAlignment="1">
      <alignment horizontal="left" vertical="center"/>
    </xf>
    <xf numFmtId="0" fontId="30" fillId="0" borderId="13" xfId="0" applyFont="1" applyFill="1" applyBorder="1" applyAlignment="1">
      <alignment horizontal="left" vertical="center"/>
    </xf>
    <xf numFmtId="4" fontId="30" fillId="0" borderId="3" xfId="0" applyNumberFormat="1" applyFont="1" applyFill="1" applyBorder="1" applyAlignment="1">
      <alignment horizontal="left" vertical="center"/>
    </xf>
    <xf numFmtId="0" fontId="30" fillId="0" borderId="3" xfId="0" applyFont="1" applyFill="1" applyBorder="1" applyAlignment="1">
      <alignment horizontal="left" vertical="center"/>
    </xf>
    <xf numFmtId="2" fontId="32" fillId="3" borderId="2" xfId="0" applyNumberFormat="1" applyFont="1" applyFill="1" applyBorder="1" applyAlignment="1">
      <alignment horizontal="left" vertical="center"/>
    </xf>
    <xf numFmtId="2" fontId="32" fillId="3" borderId="3" xfId="0" applyNumberFormat="1" applyFont="1" applyFill="1" applyBorder="1" applyAlignment="1">
      <alignment horizontal="left" vertical="center"/>
    </xf>
    <xf numFmtId="2" fontId="32" fillId="3" borderId="2" xfId="0" applyNumberFormat="1" applyFont="1" applyFill="1" applyBorder="1" applyAlignment="1">
      <alignment horizontal="center" vertical="center"/>
    </xf>
    <xf numFmtId="2" fontId="32" fillId="3" borderId="3" xfId="0" applyNumberFormat="1" applyFont="1" applyFill="1" applyBorder="1" applyAlignment="1">
      <alignment horizontal="center" vertical="center"/>
    </xf>
    <xf numFmtId="0" fontId="35" fillId="4" borderId="0" xfId="0" applyFont="1" applyFill="1" applyAlignment="1">
      <alignment horizontal="left" vertical="center"/>
    </xf>
    <xf numFmtId="0" fontId="0" fillId="2" borderId="20" xfId="0" applyFill="1" applyBorder="1" applyAlignment="1">
      <alignment horizontal="left" vertical="center"/>
    </xf>
    <xf numFmtId="0" fontId="0" fillId="2" borderId="0" xfId="0" applyFill="1" applyBorder="1" applyAlignment="1">
      <alignment horizontal="left" vertical="center"/>
    </xf>
    <xf numFmtId="0" fontId="0" fillId="2" borderId="24" xfId="0" applyFill="1" applyBorder="1" applyAlignment="1">
      <alignment horizontal="left" vertical="center"/>
    </xf>
    <xf numFmtId="1" fontId="30" fillId="3" borderId="3" xfId="0" applyNumberFormat="1" applyFont="1" applyFill="1" applyBorder="1" applyAlignment="1">
      <alignment horizontal="left" vertical="center"/>
    </xf>
    <xf numFmtId="1" fontId="16" fillId="3" borderId="3" xfId="0" applyNumberFormat="1" applyFont="1" applyFill="1" applyBorder="1" applyAlignment="1">
      <alignment horizontal="left" vertical="center"/>
    </xf>
    <xf numFmtId="1" fontId="30" fillId="3" borderId="2" xfId="0" applyNumberFormat="1" applyFont="1" applyFill="1" applyBorder="1" applyAlignment="1">
      <alignment horizontal="center" vertical="center"/>
    </xf>
    <xf numFmtId="0" fontId="0" fillId="2" borderId="22" xfId="0" applyFill="1" applyBorder="1" applyAlignment="1">
      <alignment horizontal="left" vertical="top" wrapText="1"/>
    </xf>
    <xf numFmtId="0" fontId="0" fillId="2" borderId="18" xfId="0" applyFill="1" applyBorder="1" applyAlignment="1">
      <alignment horizontal="left" vertical="top" wrapText="1"/>
    </xf>
    <xf numFmtId="0" fontId="0" fillId="2" borderId="23" xfId="0" applyFill="1" applyBorder="1" applyAlignment="1">
      <alignment horizontal="left" vertical="top" wrapText="1"/>
    </xf>
    <xf numFmtId="0" fontId="0" fillId="2" borderId="20" xfId="0" applyFill="1" applyBorder="1" applyAlignment="1">
      <alignment horizontal="left" vertical="top" wrapText="1"/>
    </xf>
    <xf numFmtId="0" fontId="0" fillId="2" borderId="0" xfId="0" applyFill="1" applyAlignment="1">
      <alignment horizontal="left" vertical="top" wrapText="1"/>
    </xf>
    <xf numFmtId="0" fontId="0" fillId="2" borderId="24" xfId="0" applyFill="1" applyBorder="1" applyAlignment="1">
      <alignment horizontal="left" vertical="top" wrapText="1"/>
    </xf>
    <xf numFmtId="0" fontId="0" fillId="2" borderId="25" xfId="0" applyFill="1" applyBorder="1" applyAlignment="1">
      <alignment horizontal="left" vertical="top" wrapText="1"/>
    </xf>
    <xf numFmtId="0" fontId="0" fillId="2" borderId="1" xfId="0" applyFill="1" applyBorder="1" applyAlignment="1">
      <alignment horizontal="left" vertical="top" wrapText="1"/>
    </xf>
    <xf numFmtId="0" fontId="0" fillId="2" borderId="21" xfId="0" applyFill="1" applyBorder="1" applyAlignment="1">
      <alignment horizontal="left" vertical="top" wrapText="1"/>
    </xf>
    <xf numFmtId="0" fontId="0" fillId="2" borderId="4" xfId="0" applyFill="1" applyBorder="1" applyAlignment="1">
      <alignment horizontal="left" vertical="center" wrapText="1"/>
    </xf>
    <xf numFmtId="0" fontId="0" fillId="2" borderId="0" xfId="0" applyFill="1" applyAlignment="1">
      <alignment horizontal="left" vertical="center" wrapText="1"/>
    </xf>
    <xf numFmtId="0" fontId="0" fillId="2" borderId="13" xfId="0" applyFill="1" applyBorder="1" applyAlignment="1">
      <alignment horizontal="left" vertical="center" wrapText="1"/>
    </xf>
    <xf numFmtId="0" fontId="0" fillId="2" borderId="2" xfId="0" applyFill="1" applyBorder="1" applyAlignment="1">
      <alignment horizontal="left" vertical="center" wrapText="1"/>
    </xf>
    <xf numFmtId="0" fontId="19" fillId="13" borderId="33" xfId="0" applyFont="1" applyFill="1" applyBorder="1" applyAlignment="1">
      <alignment vertical="top" wrapText="1"/>
    </xf>
    <xf numFmtId="0" fontId="19" fillId="13" borderId="30" xfId="0" applyFont="1" applyFill="1" applyBorder="1" applyAlignment="1">
      <alignment vertical="top" wrapText="1"/>
    </xf>
    <xf numFmtId="0" fontId="19" fillId="13" borderId="34" xfId="0" applyFont="1" applyFill="1" applyBorder="1" applyAlignment="1">
      <alignment vertical="top" wrapText="1"/>
    </xf>
    <xf numFmtId="0" fontId="19" fillId="13" borderId="35" xfId="0" applyFont="1" applyFill="1" applyBorder="1" applyAlignment="1">
      <alignment vertical="top" wrapText="1"/>
    </xf>
    <xf numFmtId="0" fontId="19" fillId="13" borderId="0" xfId="0" applyFont="1" applyFill="1" applyAlignment="1">
      <alignment vertical="top" wrapText="1"/>
    </xf>
    <xf numFmtId="0" fontId="19" fillId="13" borderId="36" xfId="0" applyFont="1" applyFill="1" applyBorder="1" applyAlignment="1">
      <alignment vertical="top" wrapText="1"/>
    </xf>
    <xf numFmtId="0" fontId="19" fillId="13" borderId="37" xfId="0" applyFont="1" applyFill="1" applyBorder="1" applyAlignment="1">
      <alignment vertical="top" wrapText="1"/>
    </xf>
    <xf numFmtId="0" fontId="19" fillId="13" borderId="31" xfId="0" applyFont="1" applyFill="1" applyBorder="1" applyAlignment="1">
      <alignment vertical="top" wrapText="1"/>
    </xf>
    <xf numFmtId="0" fontId="19" fillId="13" borderId="38" xfId="0" applyFont="1" applyFill="1" applyBorder="1" applyAlignment="1">
      <alignment vertical="top" wrapText="1"/>
    </xf>
    <xf numFmtId="0" fontId="6" fillId="2" borderId="22" xfId="0" applyFont="1" applyFill="1" applyBorder="1" applyAlignment="1">
      <alignment horizontal="left" vertical="top" wrapText="1"/>
    </xf>
    <xf numFmtId="0" fontId="6" fillId="2" borderId="18" xfId="0" applyFont="1" applyFill="1" applyBorder="1" applyAlignment="1">
      <alignment horizontal="left" vertical="top" wrapText="1"/>
    </xf>
    <xf numFmtId="0" fontId="6" fillId="2" borderId="23" xfId="0" applyFont="1" applyFill="1" applyBorder="1" applyAlignment="1">
      <alignment horizontal="left" vertical="top" wrapText="1"/>
    </xf>
    <xf numFmtId="0" fontId="6" fillId="2" borderId="20" xfId="0" applyFont="1" applyFill="1" applyBorder="1" applyAlignment="1">
      <alignment horizontal="left" vertical="top" wrapText="1"/>
    </xf>
    <xf numFmtId="0" fontId="6" fillId="2" borderId="0" xfId="0" applyFont="1" applyFill="1" applyAlignment="1">
      <alignment horizontal="left" vertical="top" wrapText="1"/>
    </xf>
    <xf numFmtId="0" fontId="6" fillId="2" borderId="24" xfId="0" applyFont="1" applyFill="1" applyBorder="1" applyAlignment="1">
      <alignment horizontal="left" vertical="top" wrapText="1"/>
    </xf>
    <xf numFmtId="0" fontId="6" fillId="2" borderId="25" xfId="0" applyFont="1" applyFill="1" applyBorder="1" applyAlignment="1">
      <alignment horizontal="left" vertical="top" wrapText="1"/>
    </xf>
    <xf numFmtId="0" fontId="6" fillId="2" borderId="1" xfId="0" applyFont="1" applyFill="1" applyBorder="1" applyAlignment="1">
      <alignment horizontal="left" vertical="top" wrapText="1"/>
    </xf>
    <xf numFmtId="0" fontId="6" fillId="2" borderId="21" xfId="0" applyFont="1" applyFill="1" applyBorder="1" applyAlignment="1">
      <alignment horizontal="left" vertical="top" wrapText="1"/>
    </xf>
    <xf numFmtId="0" fontId="6" fillId="0" borderId="18" xfId="0" applyFont="1" applyBorder="1" applyAlignment="1">
      <alignment horizontal="left" vertical="top" wrapText="1"/>
    </xf>
    <xf numFmtId="0" fontId="6" fillId="0" borderId="0" xfId="0" applyFont="1" applyBorder="1" applyAlignment="1">
      <alignment horizontal="left" vertical="top" wrapText="1"/>
    </xf>
    <xf numFmtId="0" fontId="5" fillId="0" borderId="0" xfId="0" applyFont="1" applyFill="1" applyAlignment="1">
      <alignment horizontal="left" vertical="top" wrapText="1"/>
    </xf>
    <xf numFmtId="0" fontId="6" fillId="0" borderId="14" xfId="0" applyFont="1" applyFill="1" applyBorder="1" applyAlignment="1">
      <alignment horizontal="left" vertical="top" wrapText="1"/>
    </xf>
    <xf numFmtId="3" fontId="0" fillId="3" borderId="17" xfId="0" applyNumberFormat="1" applyFill="1" applyBorder="1" applyAlignment="1">
      <alignment horizontal="right" vertical="center"/>
    </xf>
    <xf numFmtId="0" fontId="0" fillId="3" borderId="17" xfId="0" applyFill="1" applyBorder="1" applyAlignment="1">
      <alignment vertical="center"/>
    </xf>
    <xf numFmtId="2" fontId="32" fillId="3" borderId="17" xfId="0" applyNumberFormat="1" applyFont="1" applyFill="1" applyBorder="1" applyAlignment="1">
      <alignment horizontal="center" vertical="center"/>
    </xf>
    <xf numFmtId="0" fontId="36" fillId="15" borderId="0" xfId="0" applyFont="1" applyFill="1" applyAlignment="1">
      <alignment horizontal="center" vertical="center"/>
    </xf>
    <xf numFmtId="0" fontId="37" fillId="15" borderId="0" xfId="0" applyFont="1" applyFill="1" applyAlignment="1">
      <alignment horizontal="center" vertical="center"/>
    </xf>
    <xf numFmtId="0" fontId="38" fillId="15" borderId="0" xfId="0" applyFont="1" applyFill="1" applyAlignment="1">
      <alignment horizontal="center" vertical="center"/>
    </xf>
    <xf numFmtId="3" fontId="36" fillId="15" borderId="0" xfId="0" applyNumberFormat="1" applyFont="1" applyFill="1" applyAlignment="1">
      <alignment horizontal="center" vertical="center"/>
    </xf>
    <xf numFmtId="0" fontId="0" fillId="2" borderId="0" xfId="0" applyFill="1" applyBorder="1" applyAlignment="1">
      <alignment horizontal="left" vertical="top" wrapText="1"/>
    </xf>
    <xf numFmtId="0" fontId="0" fillId="2" borderId="0" xfId="0" applyFill="1" applyBorder="1" applyAlignment="1">
      <alignment vertical="center" wrapText="1"/>
    </xf>
    <xf numFmtId="0" fontId="0" fillId="2" borderId="24" xfId="0" applyFill="1" applyBorder="1" applyAlignment="1">
      <alignment vertical="center" wrapText="1"/>
    </xf>
    <xf numFmtId="0" fontId="27" fillId="2" borderId="22" xfId="0" applyFont="1" applyFill="1" applyBorder="1" applyAlignment="1">
      <alignment horizontal="left" vertical="center" wrapText="1"/>
    </xf>
    <xf numFmtId="0" fontId="27" fillId="2" borderId="18" xfId="0" applyFont="1" applyFill="1" applyBorder="1" applyAlignment="1">
      <alignment horizontal="left" vertical="center" wrapText="1"/>
    </xf>
    <xf numFmtId="0" fontId="27" fillId="2" borderId="23" xfId="0" applyFont="1" applyFill="1" applyBorder="1" applyAlignment="1">
      <alignment horizontal="left" vertical="center" wrapText="1"/>
    </xf>
    <xf numFmtId="0" fontId="6" fillId="0" borderId="22" xfId="0" applyFont="1" applyBorder="1" applyAlignment="1">
      <alignment horizontal="left" vertical="top" wrapText="1"/>
    </xf>
    <xf numFmtId="0" fontId="6" fillId="0" borderId="23" xfId="0" applyFont="1" applyBorder="1" applyAlignment="1">
      <alignment horizontal="left" vertical="top" wrapText="1"/>
    </xf>
    <xf numFmtId="0" fontId="6" fillId="0" borderId="20" xfId="0" applyFont="1" applyBorder="1" applyAlignment="1">
      <alignment horizontal="left" vertical="top" wrapText="1"/>
    </xf>
    <xf numFmtId="0" fontId="6" fillId="0" borderId="24" xfId="0" applyFont="1" applyBorder="1" applyAlignment="1">
      <alignment horizontal="left" vertical="top" wrapText="1"/>
    </xf>
    <xf numFmtId="0" fontId="6" fillId="0" borderId="25" xfId="0" applyFont="1" applyBorder="1" applyAlignment="1">
      <alignment horizontal="left" vertical="top" wrapText="1"/>
    </xf>
    <xf numFmtId="0" fontId="6" fillId="0" borderId="1" xfId="0" applyFont="1" applyBorder="1" applyAlignment="1">
      <alignment horizontal="left" vertical="top" wrapText="1"/>
    </xf>
    <xf numFmtId="0" fontId="6" fillId="0" borderId="21" xfId="0" applyFont="1" applyBorder="1" applyAlignment="1">
      <alignment horizontal="left" vertical="top" wrapText="1"/>
    </xf>
  </cellXfs>
  <cellStyles count="4">
    <cellStyle name="Comma" xfId="2" builtinId="3"/>
    <cellStyle name="Normal" xfId="0" builtinId="0"/>
    <cellStyle name="Normal 5" xfId="1" xr:uid="{44901C1E-E1A5-402C-83AA-434CF17166C2}"/>
    <cellStyle name="Percent" xfId="3" builtinId="5"/>
  </cellStyles>
  <dxfs count="0"/>
  <tableStyles count="0" defaultTableStyle="TableStyleMedium2" defaultPivotStyle="PivotStyleLight16"/>
  <colors>
    <mruColors>
      <color rgb="FF66FFFF"/>
      <color rgb="FF9B460D"/>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3683560</xdr:colOff>
      <xdr:row>1</xdr:row>
      <xdr:rowOff>11206</xdr:rowOff>
    </xdr:from>
    <xdr:to>
      <xdr:col>7</xdr:col>
      <xdr:colOff>428550</xdr:colOff>
      <xdr:row>5</xdr:row>
      <xdr:rowOff>11617</xdr:rowOff>
    </xdr:to>
    <xdr:pic>
      <xdr:nvPicPr>
        <xdr:cNvPr id="2" name="Picture 1">
          <a:extLst>
            <a:ext uri="{FF2B5EF4-FFF2-40B4-BE49-F238E27FC236}">
              <a16:creationId xmlns:a16="http://schemas.microsoft.com/office/drawing/2014/main" id="{25543CF5-589E-43A8-9E7F-9E5225439B75}"/>
            </a:ext>
          </a:extLst>
        </xdr:cNvPr>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773707" y="11206"/>
          <a:ext cx="1542415" cy="1506855"/>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CWSP2021WMP/Shared%20Documents/Revision%20Notice/2021_WMP_Revision_Table_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MXCA\Wild%20Fire%20Reporting%20Req\New%20WMP%202021%20Q1%20Update\Table%202%20and%20Table%207.1%20Updates%20MC%20R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rterly Submission Guide"/>
      <sheetName val="SME-RD Leads AND INSTRUCTIONS"/>
      <sheetName val="Table 1"/>
      <sheetName val="Table 2"/>
      <sheetName val="Table 3"/>
      <sheetName val="Table 4"/>
      <sheetName val="Table 5"/>
      <sheetName val="Table 6"/>
      <sheetName val="Table 7.1"/>
      <sheetName val="Table 7.2"/>
      <sheetName val="Table 8"/>
      <sheetName val="Table 9"/>
      <sheetName val="Table 10"/>
      <sheetName val="Table 11 - Master"/>
      <sheetName val="Table 11 - Lookup"/>
      <sheetName val="Table 11 - Data"/>
      <sheetName val="Sheet4"/>
      <sheetName val="Table 12"/>
      <sheetName val="Note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7.1"/>
    </sheetNames>
    <sheetDataSet>
      <sheetData sheetId="0">
        <row r="46">
          <cell r="O46">
            <v>674</v>
          </cell>
        </row>
        <row r="72">
          <cell r="O72">
            <v>3</v>
          </cell>
        </row>
      </sheetData>
    </sheetDataSet>
  </externalBook>
</externalLink>
</file>

<file path=xl/namedSheetViews/namedSheetView1.xml><?xml version="1.0" encoding="utf-8"?>
<namedSheetViews xmlns="http://schemas.microsoft.com/office/spreadsheetml/2019/namedsheetviews" xmlns:x="http://schemas.openxmlformats.org/spreadsheetml/2006/main">
  <namedSheetView name="View1" id="{18D63823-1DFF-46F2-A224-A6E6038485FB}">
    <nsvFilter filterId="{7A354451-C6E0-4366-AF60-48F87E961FF1}" ref="B7:W62" tableId="0">
      <columnFilter colId="1">
        <filter colId="1">
          <x:filters>
            <x:filter val="1.a.ii."/>
            <x:filter val="1.a.iv."/>
            <x:filter val="1.b.ii."/>
            <x:filter val="1.b.iv."/>
            <x:filter val="1.c.ii."/>
            <x:filter val="1.c.iv."/>
          </x:filters>
        </filter>
      </columnFilter>
    </nsvFilter>
  </namedSheetView>
</namedSheetViews>
</file>

<file path=xl/namedSheetViews/namedSheetView2.xml><?xml version="1.0" encoding="utf-8"?>
<namedSheetViews xmlns="http://schemas.microsoft.com/office/spreadsheetml/2019/namedsheetviews" xmlns:x="http://schemas.openxmlformats.org/spreadsheetml/2006/main">
  <namedSheetView name="Nelson's View" id="{D8BA7087-1AAF-433C-AB5F-4D8598EA974C}"/>
</namedSheetViews>
</file>

<file path=xl/namedSheetViews/namedSheetView3.xml><?xml version="1.0" encoding="utf-8"?>
<namedSheetViews xmlns="http://schemas.microsoft.com/office/spreadsheetml/2019/namedsheetviews" xmlns:x="http://schemas.openxmlformats.org/spreadsheetml/2006/main">
  <namedSheetView name="View 1" id="{2412AC01-600E-4169-BB7F-FFE82ACD84D8}">
    <nsvFilter filterId="{688722DF-DD19-45B9-B3D2-107E1EBB06C3}" ref="A7:Q31"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ustomProperty" Target="../customProperty20.bin"/><Relationship Id="rId2" Type="http://schemas.openxmlformats.org/officeDocument/2006/relationships/customProperty" Target="../customProperty19.bin"/><Relationship Id="rId1" Type="http://schemas.openxmlformats.org/officeDocument/2006/relationships/printerSettings" Target="../printerSettings/printerSettings10.bin"/><Relationship Id="rId4" Type="http://schemas.microsoft.com/office/2019/04/relationships/namedSheetView" Target="../namedSheetViews/namedSheetView2.xml"/></Relationships>
</file>

<file path=xl/worksheets/_rels/sheet11.xml.rels><?xml version="1.0" encoding="UTF-8" standalone="yes"?>
<Relationships xmlns="http://schemas.openxmlformats.org/package/2006/relationships"><Relationship Id="rId3" Type="http://schemas.openxmlformats.org/officeDocument/2006/relationships/customProperty" Target="../customProperty22.bin"/><Relationship Id="rId2" Type="http://schemas.openxmlformats.org/officeDocument/2006/relationships/customProperty" Target="../customProperty21.bin"/><Relationship Id="rId1" Type="http://schemas.openxmlformats.org/officeDocument/2006/relationships/printerSettings" Target="../printerSettings/printerSettings11.bin"/><Relationship Id="rId4" Type="http://schemas.microsoft.com/office/2019/04/relationships/namedSheetView" Target="../namedSheetViews/namedSheetView3.xml"/></Relationships>
</file>

<file path=xl/worksheets/_rels/sheet12.xml.rels><?xml version="1.0" encoding="UTF-8" standalone="yes"?>
<Relationships xmlns="http://schemas.openxmlformats.org/package/2006/relationships"><Relationship Id="rId3" Type="http://schemas.openxmlformats.org/officeDocument/2006/relationships/customProperty" Target="../customProperty24.bin"/><Relationship Id="rId2" Type="http://schemas.openxmlformats.org/officeDocument/2006/relationships/customProperty" Target="../customProperty23.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ustomProperty" Target="../customProperty26.bin"/><Relationship Id="rId2" Type="http://schemas.openxmlformats.org/officeDocument/2006/relationships/customProperty" Target="../customProperty25.bin"/><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 Id="rId4" Type="http://schemas.microsoft.com/office/2019/04/relationships/namedSheetView" Target="../namedSheetViews/namedSheetView1.xml"/></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6.bin"/><Relationship Id="rId2" Type="http://schemas.openxmlformats.org/officeDocument/2006/relationships/customProperty" Target="../customProperty5.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ustomProperty" Target="../customProperty8.bin"/><Relationship Id="rId2" Type="http://schemas.openxmlformats.org/officeDocument/2006/relationships/customProperty" Target="../customProperty7.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ustomProperty" Target="../customProperty10.bin"/><Relationship Id="rId2" Type="http://schemas.openxmlformats.org/officeDocument/2006/relationships/customProperty" Target="../customProperty9.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12.bin"/><Relationship Id="rId2" Type="http://schemas.openxmlformats.org/officeDocument/2006/relationships/customProperty" Target="../customProperty11.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ustomProperty" Target="../customProperty14.bin"/><Relationship Id="rId2" Type="http://schemas.openxmlformats.org/officeDocument/2006/relationships/customProperty" Target="../customProperty13.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ustomProperty" Target="../customProperty16.bin"/><Relationship Id="rId2" Type="http://schemas.openxmlformats.org/officeDocument/2006/relationships/customProperty" Target="../customProperty15.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18.bin"/><Relationship Id="rId2" Type="http://schemas.openxmlformats.org/officeDocument/2006/relationships/customProperty" Target="../customProperty17.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9A2FB-F29D-4F36-8852-082275932CD2}">
  <dimension ref="B1:O23"/>
  <sheetViews>
    <sheetView tabSelected="1" topLeftCell="A2" zoomScale="95" zoomScaleNormal="95" workbookViewId="0">
      <selection activeCell="D20" sqref="D20"/>
    </sheetView>
  </sheetViews>
  <sheetFormatPr defaultColWidth="8.7109375" defaultRowHeight="15" x14ac:dyDescent="0.25"/>
  <cols>
    <col min="1" max="1" width="8.7109375" style="3"/>
    <col min="2" max="2" width="4.85546875" style="3" customWidth="1"/>
    <col min="3" max="3" width="33.85546875" style="3" customWidth="1"/>
    <col min="4" max="4" width="53.85546875" style="3" customWidth="1"/>
    <col min="5" max="5" width="47.7109375" style="3" customWidth="1"/>
    <col min="6" max="6" width="8.7109375" style="3"/>
    <col min="7" max="7" width="7.140625" style="3" customWidth="1"/>
    <col min="8" max="8" width="18.85546875" style="3" customWidth="1"/>
    <col min="9" max="9" width="0" style="3" hidden="1" customWidth="1"/>
    <col min="10" max="10" width="41" style="3" hidden="1" customWidth="1"/>
    <col min="11" max="11" width="30" style="3" hidden="1" customWidth="1"/>
    <col min="12" max="12" width="47.42578125" style="3" hidden="1" customWidth="1"/>
    <col min="13" max="13" width="12.7109375" style="3" hidden="1" customWidth="1"/>
    <col min="14" max="14" width="28.42578125" style="3" hidden="1" customWidth="1"/>
    <col min="15" max="15" width="8.7109375" style="3" hidden="1" customWidth="1"/>
    <col min="16" max="16" width="0" style="3" hidden="1" customWidth="1"/>
    <col min="17" max="16384" width="8.7109375" style="3"/>
  </cols>
  <sheetData>
    <row r="1" spans="2:15" hidden="1" x14ac:dyDescent="0.25">
      <c r="C1" s="3" t="s">
        <v>0</v>
      </c>
      <c r="D1" s="3" t="s">
        <v>1</v>
      </c>
      <c r="E1" s="3" t="s">
        <v>2</v>
      </c>
    </row>
    <row r="2" spans="2:15" ht="48" customHeight="1" x14ac:dyDescent="0.25"/>
    <row r="3" spans="2:15" ht="26.25" x14ac:dyDescent="0.4">
      <c r="B3" s="28" t="s">
        <v>3</v>
      </c>
    </row>
    <row r="4" spans="2:15" ht="26.25" x14ac:dyDescent="0.4">
      <c r="B4" s="28" t="s">
        <v>4</v>
      </c>
    </row>
    <row r="5" spans="2:15" ht="19.5" thickBot="1" x14ac:dyDescent="0.35">
      <c r="B5" s="34" t="s">
        <v>5</v>
      </c>
    </row>
    <row r="6" spans="2:15" ht="15.75" thickBot="1" x14ac:dyDescent="0.3">
      <c r="B6" s="15" t="s">
        <v>6</v>
      </c>
      <c r="C6" s="16"/>
      <c r="D6" s="16"/>
      <c r="E6" s="16"/>
      <c r="F6" s="16"/>
      <c r="G6" s="16"/>
      <c r="H6" s="17"/>
      <c r="J6" s="15" t="s">
        <v>7</v>
      </c>
      <c r="K6" s="16"/>
      <c r="L6" s="16"/>
      <c r="M6" s="16"/>
      <c r="N6" s="16"/>
      <c r="O6" s="17"/>
    </row>
    <row r="7" spans="2:15" x14ac:dyDescent="0.25">
      <c r="B7" s="4">
        <v>1</v>
      </c>
      <c r="C7" s="11" t="s">
        <v>8</v>
      </c>
      <c r="D7" s="12"/>
      <c r="E7" s="12"/>
      <c r="F7" s="12"/>
      <c r="G7" s="12"/>
      <c r="H7" s="13"/>
      <c r="J7" s="22"/>
      <c r="O7" s="23"/>
    </row>
    <row r="8" spans="2:15" ht="14.1" customHeight="1" x14ac:dyDescent="0.25">
      <c r="B8" s="5">
        <v>2</v>
      </c>
      <c r="C8" s="1" t="s">
        <v>9</v>
      </c>
      <c r="D8" s="6"/>
      <c r="E8" s="6"/>
      <c r="F8" s="6"/>
      <c r="G8" s="6"/>
      <c r="H8" s="7"/>
      <c r="J8" s="22"/>
      <c r="K8" s="2" t="s">
        <v>10</v>
      </c>
      <c r="L8" s="2" t="s">
        <v>11</v>
      </c>
      <c r="M8" s="2" t="s">
        <v>12</v>
      </c>
      <c r="N8" s="2"/>
      <c r="O8" s="23"/>
    </row>
    <row r="9" spans="2:15" ht="14.1" customHeight="1" x14ac:dyDescent="0.25">
      <c r="B9" s="5">
        <v>3</v>
      </c>
      <c r="C9" s="19" t="s">
        <v>13</v>
      </c>
      <c r="D9" s="19"/>
      <c r="E9" s="19"/>
      <c r="F9" s="19"/>
      <c r="G9" s="19"/>
      <c r="H9" s="37"/>
      <c r="K9" s="36"/>
      <c r="L9" s="36"/>
      <c r="M9" s="36"/>
      <c r="N9" s="36"/>
    </row>
    <row r="10" spans="2:15" ht="14.1" customHeight="1" x14ac:dyDescent="0.25">
      <c r="B10" s="5">
        <v>4</v>
      </c>
      <c r="C10" s="35" t="s">
        <v>14</v>
      </c>
      <c r="D10" s="35"/>
      <c r="E10" s="35"/>
      <c r="F10" s="35"/>
      <c r="G10" s="35"/>
      <c r="H10" s="20"/>
      <c r="K10" s="3" t="s">
        <v>15</v>
      </c>
      <c r="L10" s="3" t="s">
        <v>16</v>
      </c>
      <c r="M10" s="27" t="s">
        <v>17</v>
      </c>
      <c r="N10" s="3" t="s">
        <v>18</v>
      </c>
    </row>
    <row r="11" spans="2:15" ht="16.5" customHeight="1" x14ac:dyDescent="0.25">
      <c r="B11" s="5"/>
      <c r="C11" s="1" t="s">
        <v>19</v>
      </c>
      <c r="D11" s="6"/>
      <c r="E11" s="6"/>
      <c r="F11" s="6"/>
      <c r="G11" s="6"/>
      <c r="H11" s="7"/>
      <c r="J11" s="22"/>
      <c r="K11" s="18" t="s">
        <v>20</v>
      </c>
      <c r="L11" s="18" t="s">
        <v>21</v>
      </c>
      <c r="M11" s="18"/>
      <c r="N11" s="18" t="s">
        <v>22</v>
      </c>
      <c r="O11" s="23"/>
    </row>
    <row r="12" spans="2:15" ht="18.75" customHeight="1" x14ac:dyDescent="0.25">
      <c r="B12" s="5">
        <v>5</v>
      </c>
      <c r="C12" s="1" t="s">
        <v>23</v>
      </c>
      <c r="D12" s="6"/>
      <c r="E12" s="6"/>
      <c r="F12" s="6"/>
      <c r="G12" s="6"/>
      <c r="H12" s="7"/>
      <c r="J12" s="22"/>
      <c r="K12" s="18" t="s">
        <v>24</v>
      </c>
      <c r="L12" s="18" t="s">
        <v>25</v>
      </c>
      <c r="M12" s="18"/>
      <c r="N12" s="18" t="s">
        <v>26</v>
      </c>
      <c r="O12" s="23"/>
    </row>
    <row r="13" spans="2:15" ht="14.1" customHeight="1" x14ac:dyDescent="0.25">
      <c r="B13" s="5">
        <v>6</v>
      </c>
      <c r="C13" s="1" t="s">
        <v>27</v>
      </c>
      <c r="D13" s="6"/>
      <c r="E13" s="6"/>
      <c r="F13" s="6"/>
      <c r="G13" s="6"/>
      <c r="H13" s="7"/>
      <c r="J13" s="22"/>
      <c r="K13" s="18" t="s">
        <v>28</v>
      </c>
      <c r="L13" s="18" t="s">
        <v>29</v>
      </c>
      <c r="M13" s="18"/>
      <c r="N13" s="18" t="s">
        <v>30</v>
      </c>
      <c r="O13" s="23"/>
    </row>
    <row r="14" spans="2:15" x14ac:dyDescent="0.25">
      <c r="B14" s="5"/>
      <c r="C14" s="1" t="s">
        <v>31</v>
      </c>
      <c r="D14" s="6"/>
      <c r="E14" s="6"/>
      <c r="F14" s="6"/>
      <c r="G14" s="6"/>
      <c r="H14" s="7"/>
      <c r="J14" s="22"/>
      <c r="K14" s="18"/>
      <c r="L14" s="18"/>
      <c r="M14" s="18"/>
      <c r="N14" s="18"/>
      <c r="O14" s="23"/>
    </row>
    <row r="15" spans="2:15" x14ac:dyDescent="0.25">
      <c r="B15" s="5">
        <v>7</v>
      </c>
      <c r="C15" s="1" t="s">
        <v>32</v>
      </c>
      <c r="D15" s="6"/>
      <c r="E15" s="6"/>
      <c r="F15" s="6"/>
      <c r="G15" s="6"/>
      <c r="H15" s="7"/>
      <c r="J15" s="22"/>
      <c r="K15" s="18" t="s">
        <v>33</v>
      </c>
      <c r="L15" s="18" t="s">
        <v>34</v>
      </c>
      <c r="M15" s="18"/>
      <c r="N15" s="18" t="s">
        <v>35</v>
      </c>
      <c r="O15" s="23"/>
    </row>
    <row r="16" spans="2:15" ht="15.75" thickBot="1" x14ac:dyDescent="0.3">
      <c r="B16" s="8" t="s">
        <v>36</v>
      </c>
      <c r="C16" s="14" t="s">
        <v>37</v>
      </c>
      <c r="D16" s="9"/>
      <c r="E16" s="9"/>
      <c r="F16" s="9"/>
      <c r="G16" s="9"/>
      <c r="H16" s="10"/>
      <c r="J16" s="22"/>
      <c r="K16" s="18"/>
      <c r="L16" s="18" t="s">
        <v>38</v>
      </c>
      <c r="M16" s="18"/>
      <c r="N16" s="18" t="s">
        <v>39</v>
      </c>
      <c r="O16" s="23"/>
    </row>
    <row r="17" spans="2:15" ht="18" customHeight="1" x14ac:dyDescent="0.25">
      <c r="J17" s="22"/>
      <c r="K17" s="18"/>
      <c r="L17" s="18" t="s">
        <v>40</v>
      </c>
      <c r="M17" s="18" t="s">
        <v>41</v>
      </c>
      <c r="N17" s="18" t="s">
        <v>42</v>
      </c>
      <c r="O17" s="23"/>
    </row>
    <row r="18" spans="2:15" ht="18" customHeight="1" thickBot="1" x14ac:dyDescent="0.3">
      <c r="B18" s="21" t="s">
        <v>43</v>
      </c>
      <c r="J18" s="22"/>
      <c r="K18" s="18"/>
      <c r="L18" s="18"/>
      <c r="M18" s="18"/>
      <c r="N18" s="18"/>
      <c r="O18" s="23"/>
    </row>
    <row r="19" spans="2:15" ht="18" customHeight="1" x14ac:dyDescent="0.25">
      <c r="B19" s="29" t="s">
        <v>44</v>
      </c>
      <c r="C19" s="33"/>
      <c r="D19" s="38" t="s">
        <v>45</v>
      </c>
      <c r="E19" s="21"/>
      <c r="J19" s="22"/>
      <c r="K19" s="18"/>
      <c r="L19" s="18" t="s">
        <v>46</v>
      </c>
      <c r="M19" s="18"/>
      <c r="N19" s="18"/>
      <c r="O19" s="23"/>
    </row>
    <row r="20" spans="2:15" x14ac:dyDescent="0.25">
      <c r="B20" s="30" t="s">
        <v>47</v>
      </c>
      <c r="D20" s="39">
        <v>2020</v>
      </c>
      <c r="E20" s="32"/>
      <c r="J20" s="22"/>
      <c r="O20" s="23"/>
    </row>
    <row r="21" spans="2:15" ht="15.75" thickBot="1" x14ac:dyDescent="0.3">
      <c r="B21" s="30" t="s">
        <v>48</v>
      </c>
      <c r="D21" s="39">
        <v>2021</v>
      </c>
      <c r="J21" s="24"/>
      <c r="K21" s="25"/>
      <c r="L21" s="25"/>
      <c r="M21" s="25"/>
      <c r="N21" s="25"/>
      <c r="O21" s="26"/>
    </row>
    <row r="22" spans="2:15" x14ac:dyDescent="0.25">
      <c r="B22" s="30" t="s">
        <v>49</v>
      </c>
      <c r="D22" s="40" t="s">
        <v>50</v>
      </c>
    </row>
    <row r="23" spans="2:15" ht="15.75" thickBot="1" x14ac:dyDescent="0.3">
      <c r="B23" s="31" t="s">
        <v>51</v>
      </c>
      <c r="C23" s="25"/>
      <c r="D23" s="234">
        <v>44410</v>
      </c>
    </row>
  </sheetData>
  <pageMargins left="0.7" right="0.7" top="0.75" bottom="0.75" header="0.3" footer="0.3"/>
  <pageSetup orientation="portrait" r:id="rId1"/>
  <customProperties>
    <customPr name="_pios_id" r:id="rId2"/>
    <customPr name="EpmWorksheetKeyString_GUID" r:id="rId3"/>
  </customProperties>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D144B-5DF5-4377-A222-6336634C6415}">
  <dimension ref="A1:AL83"/>
  <sheetViews>
    <sheetView zoomScale="85" zoomScaleNormal="85" workbookViewId="0">
      <selection activeCell="D5" sqref="D5"/>
    </sheetView>
  </sheetViews>
  <sheetFormatPr defaultColWidth="9.140625" defaultRowHeight="15" outlineLevelCol="1" x14ac:dyDescent="0.25"/>
  <cols>
    <col min="1" max="1" width="5.5703125" style="27" customWidth="1"/>
    <col min="2" max="2" width="37.140625" style="54" customWidth="1"/>
    <col min="3" max="3" width="10.7109375" style="27" bestFit="1" customWidth="1"/>
    <col min="4" max="4" width="43.42578125" style="27" customWidth="1"/>
    <col min="5" max="20" width="8.28515625" style="27" customWidth="1"/>
    <col min="21" max="21" width="16.140625" style="27" customWidth="1"/>
    <col min="22" max="22" width="13.140625" style="27" customWidth="1"/>
    <col min="23" max="24" width="12.140625" style="27" customWidth="1"/>
    <col min="25" max="25" width="15.85546875" style="27" customWidth="1"/>
    <col min="26" max="26" width="13.140625" style="27" customWidth="1"/>
    <col min="27" max="28" width="12.140625" style="27" customWidth="1"/>
    <col min="29" max="30" width="19" style="225" customWidth="1" outlineLevel="1"/>
    <col min="31" max="32" width="16.7109375" style="225" customWidth="1" outlineLevel="1"/>
    <col min="33" max="33" width="12.85546875" style="27" customWidth="1" outlineLevel="1"/>
    <col min="34" max="34" width="11.28515625" style="27" customWidth="1" outlineLevel="1"/>
    <col min="35" max="36" width="10.42578125" style="27" customWidth="1" outlineLevel="1"/>
    <col min="37" max="37" width="59.7109375" style="54" customWidth="1"/>
    <col min="38" max="38" width="30.7109375" style="27" customWidth="1"/>
    <col min="39" max="16384" width="9.140625" style="27"/>
  </cols>
  <sheetData>
    <row r="1" spans="1:38" ht="15.75" thickBot="1" x14ac:dyDescent="0.3"/>
    <row r="2" spans="1:38" x14ac:dyDescent="0.25">
      <c r="B2" s="44" t="s">
        <v>44</v>
      </c>
      <c r="C2" s="114" t="s">
        <v>45</v>
      </c>
    </row>
    <row r="3" spans="1:38" x14ac:dyDescent="0.25">
      <c r="B3" s="46" t="s">
        <v>54</v>
      </c>
      <c r="C3" s="47">
        <v>8</v>
      </c>
      <c r="AC3" s="233"/>
    </row>
    <row r="4" spans="1:38" ht="15.75" thickBot="1" x14ac:dyDescent="0.3">
      <c r="B4" s="48" t="s">
        <v>51</v>
      </c>
      <c r="C4" s="49">
        <v>44410</v>
      </c>
    </row>
    <row r="5" spans="1:38" x14ac:dyDescent="0.25">
      <c r="AC5" s="226" t="s">
        <v>56</v>
      </c>
    </row>
    <row r="6" spans="1:38" ht="18" customHeight="1" x14ac:dyDescent="0.25">
      <c r="B6" s="42" t="s">
        <v>643</v>
      </c>
      <c r="C6" s="259"/>
      <c r="D6" s="259"/>
      <c r="E6" s="259" t="s">
        <v>623</v>
      </c>
      <c r="F6" s="259" t="s">
        <v>624</v>
      </c>
      <c r="G6" s="259" t="s">
        <v>625</v>
      </c>
      <c r="H6" s="259" t="s">
        <v>626</v>
      </c>
      <c r="I6" s="259" t="s">
        <v>623</v>
      </c>
      <c r="J6" s="259" t="s">
        <v>624</v>
      </c>
      <c r="K6" s="259" t="s">
        <v>625</v>
      </c>
      <c r="L6" s="259" t="s">
        <v>626</v>
      </c>
      <c r="M6" s="259" t="s">
        <v>623</v>
      </c>
      <c r="N6" s="259" t="s">
        <v>624</v>
      </c>
      <c r="O6" s="259" t="s">
        <v>625</v>
      </c>
      <c r="P6" s="259" t="s">
        <v>626</v>
      </c>
      <c r="Q6" s="259" t="s">
        <v>623</v>
      </c>
      <c r="R6" s="259" t="s">
        <v>624</v>
      </c>
      <c r="S6" s="259" t="s">
        <v>625</v>
      </c>
      <c r="T6" s="259" t="s">
        <v>626</v>
      </c>
      <c r="U6" s="259" t="s">
        <v>623</v>
      </c>
      <c r="V6" s="259" t="s">
        <v>624</v>
      </c>
      <c r="W6" s="259" t="s">
        <v>625</v>
      </c>
      <c r="X6" s="259" t="s">
        <v>626</v>
      </c>
      <c r="Y6" s="259" t="s">
        <v>623</v>
      </c>
      <c r="Z6" s="259" t="s">
        <v>624</v>
      </c>
      <c r="AA6" s="259" t="s">
        <v>625</v>
      </c>
      <c r="AB6" s="259" t="s">
        <v>626</v>
      </c>
      <c r="AC6" s="227" t="s">
        <v>623</v>
      </c>
      <c r="AD6" s="227" t="s">
        <v>624</v>
      </c>
      <c r="AE6" s="227" t="s">
        <v>625</v>
      </c>
      <c r="AF6" s="227" t="s">
        <v>626</v>
      </c>
      <c r="AG6" s="259" t="s">
        <v>623</v>
      </c>
      <c r="AH6" s="259" t="s">
        <v>624</v>
      </c>
      <c r="AI6" s="259" t="s">
        <v>625</v>
      </c>
      <c r="AJ6" s="259" t="s">
        <v>626</v>
      </c>
      <c r="AK6" s="56"/>
      <c r="AL6" s="259"/>
    </row>
    <row r="7" spans="1:38" x14ac:dyDescent="0.25">
      <c r="B7" s="41" t="s">
        <v>58</v>
      </c>
      <c r="C7" s="57" t="s">
        <v>59</v>
      </c>
      <c r="D7" s="57" t="s">
        <v>203</v>
      </c>
      <c r="E7" s="57">
        <v>2015</v>
      </c>
      <c r="F7" s="57">
        <v>2015</v>
      </c>
      <c r="G7" s="57">
        <v>2015</v>
      </c>
      <c r="H7" s="57">
        <v>2015</v>
      </c>
      <c r="I7" s="57">
        <v>2016</v>
      </c>
      <c r="J7" s="57">
        <v>2016</v>
      </c>
      <c r="K7" s="57">
        <v>2016</v>
      </c>
      <c r="L7" s="57">
        <v>2016</v>
      </c>
      <c r="M7" s="57">
        <v>2017</v>
      </c>
      <c r="N7" s="57">
        <v>2017</v>
      </c>
      <c r="O7" s="57">
        <v>2017</v>
      </c>
      <c r="P7" s="57">
        <v>2017</v>
      </c>
      <c r="Q7" s="57">
        <v>2018</v>
      </c>
      <c r="R7" s="57">
        <v>2018</v>
      </c>
      <c r="S7" s="57">
        <v>2018</v>
      </c>
      <c r="T7" s="57">
        <v>2018</v>
      </c>
      <c r="U7" s="57">
        <v>2019</v>
      </c>
      <c r="V7" s="57">
        <v>2019</v>
      </c>
      <c r="W7" s="57">
        <v>2019</v>
      </c>
      <c r="X7" s="57">
        <v>2019</v>
      </c>
      <c r="Y7" s="57">
        <v>2020</v>
      </c>
      <c r="Z7" s="57">
        <v>2020</v>
      </c>
      <c r="AA7" s="57">
        <v>2020</v>
      </c>
      <c r="AB7" s="57">
        <v>2020</v>
      </c>
      <c r="AC7" s="57">
        <v>2021</v>
      </c>
      <c r="AD7" s="57">
        <v>2021</v>
      </c>
      <c r="AE7" s="57">
        <v>2021</v>
      </c>
      <c r="AF7" s="57">
        <v>2021</v>
      </c>
      <c r="AG7" s="57">
        <v>2022</v>
      </c>
      <c r="AH7" s="57">
        <v>2022</v>
      </c>
      <c r="AI7" s="57">
        <v>2022</v>
      </c>
      <c r="AJ7" s="57">
        <v>2022</v>
      </c>
      <c r="AK7" s="41" t="s">
        <v>61</v>
      </c>
      <c r="AL7" s="57" t="s">
        <v>62</v>
      </c>
    </row>
    <row r="8" spans="1:38" ht="30" x14ac:dyDescent="0.25">
      <c r="A8" s="27" t="s">
        <v>358</v>
      </c>
      <c r="B8" s="58" t="s">
        <v>644</v>
      </c>
      <c r="C8" s="59" t="s">
        <v>64</v>
      </c>
      <c r="D8" s="162" t="s">
        <v>645</v>
      </c>
      <c r="E8" s="61"/>
      <c r="F8" s="61"/>
      <c r="G8" s="61"/>
      <c r="H8" s="61"/>
      <c r="I8" s="61"/>
      <c r="J8" s="61"/>
      <c r="K8" s="61"/>
      <c r="L8" s="61"/>
      <c r="M8" s="61"/>
      <c r="N8" s="61"/>
      <c r="O8" s="61"/>
      <c r="P8" s="61"/>
      <c r="Q8" s="61"/>
      <c r="R8" s="61"/>
      <c r="S8" s="61"/>
      <c r="T8" s="61"/>
      <c r="U8" s="82">
        <v>15604</v>
      </c>
      <c r="V8" s="82">
        <v>9</v>
      </c>
      <c r="W8" s="82">
        <v>996</v>
      </c>
      <c r="X8" s="82">
        <v>395</v>
      </c>
      <c r="Y8" s="180">
        <v>16296</v>
      </c>
      <c r="Z8" s="180">
        <v>1</v>
      </c>
      <c r="AA8" s="180">
        <v>1064</v>
      </c>
      <c r="AB8" s="180">
        <v>383</v>
      </c>
      <c r="AC8" s="345">
        <f>SUM(AC16,AC18)</f>
        <v>15565.020805</v>
      </c>
      <c r="AD8" s="345">
        <f t="shared" ref="AC8:AF9" si="0">SUM(AD16,AD18)</f>
        <v>0.17539399999999999</v>
      </c>
      <c r="AE8" s="345">
        <f t="shared" si="0"/>
        <v>996.50357399999996</v>
      </c>
      <c r="AF8" s="345">
        <f t="shared" si="0"/>
        <v>377.85785800000002</v>
      </c>
      <c r="AG8" s="64"/>
      <c r="AH8" s="64"/>
      <c r="AI8" s="64"/>
      <c r="AJ8" s="64"/>
      <c r="AK8" s="60" t="s">
        <v>646</v>
      </c>
      <c r="AL8" s="359" t="s">
        <v>647</v>
      </c>
    </row>
    <row r="9" spans="1:38" ht="30" x14ac:dyDescent="0.25">
      <c r="B9" s="67"/>
      <c r="C9" s="64" t="s">
        <v>68</v>
      </c>
      <c r="D9" s="155" t="s">
        <v>648</v>
      </c>
      <c r="E9" s="68"/>
      <c r="F9" s="68"/>
      <c r="G9" s="68"/>
      <c r="H9" s="68"/>
      <c r="I9" s="68"/>
      <c r="J9" s="68"/>
      <c r="K9" s="68"/>
      <c r="L9" s="68"/>
      <c r="M9" s="68"/>
      <c r="N9" s="68"/>
      <c r="O9" s="68"/>
      <c r="P9" s="68"/>
      <c r="Q9" s="68"/>
      <c r="R9" s="68"/>
      <c r="S9" s="68"/>
      <c r="T9" s="68"/>
      <c r="U9" s="82">
        <v>4195</v>
      </c>
      <c r="V9" s="82">
        <v>8</v>
      </c>
      <c r="W9" s="82">
        <v>721</v>
      </c>
      <c r="X9" s="82">
        <v>340</v>
      </c>
      <c r="Y9" s="181">
        <v>4791</v>
      </c>
      <c r="Z9" s="181">
        <v>0</v>
      </c>
      <c r="AA9" s="181">
        <v>754</v>
      </c>
      <c r="AB9" s="181">
        <v>319</v>
      </c>
      <c r="AC9" s="345">
        <f t="shared" si="0"/>
        <v>4631.5248089999995</v>
      </c>
      <c r="AD9" s="345">
        <f t="shared" si="0"/>
        <v>0</v>
      </c>
      <c r="AE9" s="345">
        <f t="shared" si="0"/>
        <v>726.40601600000002</v>
      </c>
      <c r="AF9" s="345">
        <f t="shared" si="0"/>
        <v>323.313266</v>
      </c>
      <c r="AG9" s="64"/>
      <c r="AH9" s="64"/>
      <c r="AI9" s="64"/>
      <c r="AJ9" s="64"/>
      <c r="AK9" s="60" t="s">
        <v>648</v>
      </c>
      <c r="AL9" s="359" t="s">
        <v>647</v>
      </c>
    </row>
    <row r="10" spans="1:38" ht="30" x14ac:dyDescent="0.25">
      <c r="B10" s="52"/>
      <c r="C10" s="64" t="s">
        <v>71</v>
      </c>
      <c r="D10" s="218" t="s">
        <v>649</v>
      </c>
      <c r="E10" s="53"/>
      <c r="F10" s="53"/>
      <c r="G10" s="53"/>
      <c r="H10" s="53"/>
      <c r="I10" s="53"/>
      <c r="J10" s="53"/>
      <c r="K10" s="53"/>
      <c r="L10" s="53"/>
      <c r="M10" s="53"/>
      <c r="N10" s="53"/>
      <c r="O10" s="53"/>
      <c r="P10" s="53"/>
      <c r="Q10" s="53"/>
      <c r="R10" s="53"/>
      <c r="S10" s="53"/>
      <c r="T10" s="53"/>
      <c r="U10" s="82">
        <v>17009</v>
      </c>
      <c r="V10" s="82">
        <v>7</v>
      </c>
      <c r="W10" s="82">
        <v>442</v>
      </c>
      <c r="X10" s="82">
        <v>204</v>
      </c>
      <c r="Y10" s="181">
        <v>51008</v>
      </c>
      <c r="Z10" s="181" t="s">
        <v>650</v>
      </c>
      <c r="AA10" s="181">
        <v>1356</v>
      </c>
      <c r="AB10" s="181">
        <v>477</v>
      </c>
      <c r="AC10" s="345">
        <v>52153</v>
      </c>
      <c r="AD10" s="345"/>
      <c r="AE10" s="345">
        <v>1369</v>
      </c>
      <c r="AF10" s="345">
        <v>484</v>
      </c>
      <c r="AG10" s="64"/>
      <c r="AH10" s="64"/>
      <c r="AI10" s="64"/>
      <c r="AJ10" s="64"/>
      <c r="AK10" s="60" t="s">
        <v>651</v>
      </c>
      <c r="AL10" s="359" t="s">
        <v>647</v>
      </c>
    </row>
    <row r="11" spans="1:38" ht="30" x14ac:dyDescent="0.25">
      <c r="B11" s="52"/>
      <c r="C11" s="64" t="s">
        <v>74</v>
      </c>
      <c r="D11" s="218" t="s">
        <v>652</v>
      </c>
      <c r="E11" s="53"/>
      <c r="F11" s="53"/>
      <c r="G11" s="53"/>
      <c r="H11" s="53"/>
      <c r="I11" s="53"/>
      <c r="J11" s="53"/>
      <c r="K11" s="53"/>
      <c r="L11" s="53"/>
      <c r="M11" s="53"/>
      <c r="N11" s="53"/>
      <c r="O11" s="53"/>
      <c r="P11" s="53"/>
      <c r="Q11" s="53"/>
      <c r="R11" s="53"/>
      <c r="S11" s="53"/>
      <c r="T11" s="53"/>
      <c r="U11" s="82">
        <v>4213</v>
      </c>
      <c r="V11" s="82">
        <v>5</v>
      </c>
      <c r="W11" s="82">
        <v>402</v>
      </c>
      <c r="X11" s="82">
        <v>172</v>
      </c>
      <c r="Y11" s="181">
        <v>13782</v>
      </c>
      <c r="Z11" s="181" t="s">
        <v>650</v>
      </c>
      <c r="AA11" s="181">
        <v>1051</v>
      </c>
      <c r="AB11" s="181">
        <v>421</v>
      </c>
      <c r="AC11" s="345">
        <v>13925</v>
      </c>
      <c r="AD11" s="345"/>
      <c r="AE11" s="345">
        <v>1058</v>
      </c>
      <c r="AF11" s="345">
        <v>427</v>
      </c>
      <c r="AG11" s="64"/>
      <c r="AH11" s="64"/>
      <c r="AI11" s="64"/>
      <c r="AJ11" s="64"/>
      <c r="AK11" s="60" t="s">
        <v>652</v>
      </c>
      <c r="AL11" s="359" t="s">
        <v>647</v>
      </c>
    </row>
    <row r="12" spans="1:38" ht="30" x14ac:dyDescent="0.25">
      <c r="B12" s="52"/>
      <c r="C12" s="64" t="s">
        <v>77</v>
      </c>
      <c r="D12" s="219" t="s">
        <v>653</v>
      </c>
      <c r="E12" s="53"/>
      <c r="F12" s="53"/>
      <c r="G12" s="53"/>
      <c r="H12" s="53"/>
      <c r="I12" s="53"/>
      <c r="J12" s="53"/>
      <c r="K12" s="53"/>
      <c r="L12" s="53"/>
      <c r="M12" s="53"/>
      <c r="N12" s="53"/>
      <c r="O12" s="53"/>
      <c r="P12" s="53"/>
      <c r="Q12" s="53"/>
      <c r="R12" s="53"/>
      <c r="S12" s="53"/>
      <c r="T12" s="53"/>
      <c r="U12" s="82">
        <v>3966386</v>
      </c>
      <c r="V12" s="82">
        <v>2172</v>
      </c>
      <c r="W12" s="82">
        <v>76068</v>
      </c>
      <c r="X12" s="82">
        <v>29274</v>
      </c>
      <c r="Y12" s="181">
        <v>4088697</v>
      </c>
      <c r="Z12" s="181">
        <v>9</v>
      </c>
      <c r="AA12" s="181">
        <v>79518</v>
      </c>
      <c r="AB12" s="181">
        <v>29936</v>
      </c>
      <c r="AC12" s="345">
        <v>4106748</v>
      </c>
      <c r="AD12" s="345">
        <v>9</v>
      </c>
      <c r="AE12" s="345">
        <v>80092</v>
      </c>
      <c r="AF12" s="345">
        <v>30045</v>
      </c>
      <c r="AG12" s="64"/>
      <c r="AH12" s="64"/>
      <c r="AI12" s="64"/>
      <c r="AJ12" s="64"/>
      <c r="AK12" s="60" t="s">
        <v>654</v>
      </c>
      <c r="AL12" s="359" t="s">
        <v>647</v>
      </c>
    </row>
    <row r="13" spans="1:38" ht="30" x14ac:dyDescent="0.25">
      <c r="B13" s="52"/>
      <c r="C13" s="64" t="s">
        <v>79</v>
      </c>
      <c r="D13" s="218" t="s">
        <v>655</v>
      </c>
      <c r="E13" s="53"/>
      <c r="F13" s="53"/>
      <c r="G13" s="53"/>
      <c r="H13" s="53"/>
      <c r="I13" s="53"/>
      <c r="J13" s="53"/>
      <c r="K13" s="53"/>
      <c r="L13" s="53"/>
      <c r="M13" s="53"/>
      <c r="N13" s="53"/>
      <c r="O13" s="53"/>
      <c r="P13" s="53"/>
      <c r="Q13" s="53"/>
      <c r="R13" s="53"/>
      <c r="S13" s="53"/>
      <c r="T13" s="53"/>
      <c r="U13" s="82">
        <v>1165448</v>
      </c>
      <c r="V13" s="82">
        <v>1943</v>
      </c>
      <c r="W13" s="82">
        <v>66452</v>
      </c>
      <c r="X13" s="82">
        <v>27165</v>
      </c>
      <c r="Y13" s="181">
        <v>1195814</v>
      </c>
      <c r="Z13" s="181">
        <v>7</v>
      </c>
      <c r="AA13" s="181">
        <v>68926</v>
      </c>
      <c r="AB13" s="181">
        <v>27751</v>
      </c>
      <c r="AC13" s="345">
        <v>1199487</v>
      </c>
      <c r="AD13" s="345">
        <v>7</v>
      </c>
      <c r="AE13" s="345">
        <v>69505</v>
      </c>
      <c r="AF13" s="345">
        <v>27849</v>
      </c>
      <c r="AG13" s="64"/>
      <c r="AH13" s="64"/>
      <c r="AI13" s="64"/>
      <c r="AJ13" s="64"/>
      <c r="AK13" s="60" t="s">
        <v>655</v>
      </c>
      <c r="AL13" s="359" t="s">
        <v>647</v>
      </c>
    </row>
    <row r="14" spans="1:38" ht="46.5" customHeight="1" x14ac:dyDescent="0.25">
      <c r="B14" s="52"/>
      <c r="C14" s="64" t="s">
        <v>82</v>
      </c>
      <c r="D14" s="218" t="s">
        <v>656</v>
      </c>
      <c r="E14" s="53"/>
      <c r="F14" s="53"/>
      <c r="G14" s="53"/>
      <c r="H14" s="53"/>
      <c r="I14" s="53"/>
      <c r="J14" s="53"/>
      <c r="K14" s="53"/>
      <c r="L14" s="53"/>
      <c r="M14" s="53"/>
      <c r="N14" s="53"/>
      <c r="O14" s="53"/>
      <c r="P14" s="53"/>
      <c r="Q14" s="53"/>
      <c r="R14" s="53"/>
      <c r="S14" s="53"/>
      <c r="T14" s="53"/>
      <c r="U14" s="82">
        <v>120605</v>
      </c>
      <c r="V14" s="82">
        <v>45</v>
      </c>
      <c r="W14" s="82">
        <v>2084</v>
      </c>
      <c r="X14" s="82">
        <v>727</v>
      </c>
      <c r="Y14" s="181">
        <v>158034</v>
      </c>
      <c r="Z14" s="181" t="s">
        <v>650</v>
      </c>
      <c r="AA14" s="181">
        <v>3384</v>
      </c>
      <c r="AB14" s="181">
        <v>1198</v>
      </c>
      <c r="AC14" s="345">
        <v>166520</v>
      </c>
      <c r="AD14" s="345"/>
      <c r="AE14" s="345">
        <v>3631</v>
      </c>
      <c r="AF14" s="345">
        <v>1298</v>
      </c>
      <c r="AG14" s="64"/>
      <c r="AH14" s="64"/>
      <c r="AI14" s="64"/>
      <c r="AJ14" s="64"/>
      <c r="AK14" s="60" t="s">
        <v>657</v>
      </c>
      <c r="AL14" s="359" t="s">
        <v>647</v>
      </c>
    </row>
    <row r="15" spans="1:38" ht="30" x14ac:dyDescent="0.25">
      <c r="B15" s="52"/>
      <c r="C15" s="64" t="s">
        <v>84</v>
      </c>
      <c r="D15" s="218" t="s">
        <v>658</v>
      </c>
      <c r="E15" s="53"/>
      <c r="F15" s="53"/>
      <c r="G15" s="53"/>
      <c r="H15" s="53"/>
      <c r="I15" s="53"/>
      <c r="J15" s="53"/>
      <c r="K15" s="53"/>
      <c r="L15" s="53"/>
      <c r="M15" s="53"/>
      <c r="N15" s="53"/>
      <c r="O15" s="53"/>
      <c r="P15" s="53"/>
      <c r="Q15" s="53"/>
      <c r="R15" s="53"/>
      <c r="S15" s="53"/>
      <c r="T15" s="53"/>
      <c r="U15" s="82">
        <v>38384</v>
      </c>
      <c r="V15" s="82">
        <v>39</v>
      </c>
      <c r="W15" s="82">
        <v>1895</v>
      </c>
      <c r="X15" s="82">
        <v>688</v>
      </c>
      <c r="Y15" s="181">
        <v>51034</v>
      </c>
      <c r="Z15" s="181" t="s">
        <v>650</v>
      </c>
      <c r="AA15" s="181">
        <v>3070</v>
      </c>
      <c r="AB15" s="181">
        <v>1121</v>
      </c>
      <c r="AC15" s="345">
        <v>53827</v>
      </c>
      <c r="AD15" s="345"/>
      <c r="AE15" s="345">
        <v>3283</v>
      </c>
      <c r="AF15" s="345">
        <v>1212</v>
      </c>
      <c r="AG15" s="64"/>
      <c r="AH15" s="64"/>
      <c r="AI15" s="64"/>
      <c r="AJ15" s="64"/>
      <c r="AK15" s="60" t="s">
        <v>658</v>
      </c>
      <c r="AL15" s="359" t="s">
        <v>647</v>
      </c>
    </row>
    <row r="16" spans="1:38" ht="30" x14ac:dyDescent="0.25">
      <c r="B16" s="52"/>
      <c r="C16" s="64" t="s">
        <v>86</v>
      </c>
      <c r="D16" s="218" t="s">
        <v>659</v>
      </c>
      <c r="E16" s="53"/>
      <c r="F16" s="53"/>
      <c r="G16" s="53"/>
      <c r="H16" s="53"/>
      <c r="I16" s="53"/>
      <c r="J16" s="53"/>
      <c r="K16" s="53"/>
      <c r="L16" s="53"/>
      <c r="M16" s="53"/>
      <c r="N16" s="53"/>
      <c r="O16" s="53"/>
      <c r="P16" s="53"/>
      <c r="Q16" s="53"/>
      <c r="R16" s="53"/>
      <c r="S16" s="53"/>
      <c r="T16" s="53"/>
      <c r="U16" s="103">
        <v>2178.8000000000002</v>
      </c>
      <c r="V16" s="103">
        <v>0</v>
      </c>
      <c r="W16" s="103">
        <v>226.8</v>
      </c>
      <c r="X16" s="103">
        <v>62.3</v>
      </c>
      <c r="Y16" s="182">
        <v>2177.9</v>
      </c>
      <c r="Z16" s="182" t="s">
        <v>650</v>
      </c>
      <c r="AA16" s="182">
        <v>226.7</v>
      </c>
      <c r="AB16" s="182">
        <v>61.6</v>
      </c>
      <c r="AC16" s="345">
        <v>2031.5997649999999</v>
      </c>
      <c r="AD16" s="345"/>
      <c r="AE16" s="345">
        <v>209.10195899999999</v>
      </c>
      <c r="AF16" s="345">
        <v>51.524563999999998</v>
      </c>
      <c r="AG16" s="64"/>
      <c r="AH16" s="64"/>
      <c r="AI16" s="64"/>
      <c r="AJ16" s="64"/>
      <c r="AK16" s="60" t="s">
        <v>660</v>
      </c>
      <c r="AL16" s="359" t="s">
        <v>647</v>
      </c>
    </row>
    <row r="17" spans="1:38" ht="30" x14ac:dyDescent="0.25">
      <c r="B17" s="52"/>
      <c r="C17" s="64" t="s">
        <v>88</v>
      </c>
      <c r="D17" s="218" t="s">
        <v>661</v>
      </c>
      <c r="E17" s="53"/>
      <c r="F17" s="53"/>
      <c r="G17" s="53"/>
      <c r="H17" s="53"/>
      <c r="I17" s="53"/>
      <c r="J17" s="53"/>
      <c r="K17" s="53"/>
      <c r="L17" s="53"/>
      <c r="M17" s="53"/>
      <c r="N17" s="53"/>
      <c r="O17" s="53"/>
      <c r="P17" s="53"/>
      <c r="Q17" s="53"/>
      <c r="R17" s="53"/>
      <c r="S17" s="53"/>
      <c r="T17" s="53"/>
      <c r="U17" s="103">
        <v>516.9</v>
      </c>
      <c r="V17" s="103">
        <v>0</v>
      </c>
      <c r="W17" s="103">
        <v>87.6</v>
      </c>
      <c r="X17" s="103">
        <v>37.5</v>
      </c>
      <c r="Y17" s="182">
        <v>517</v>
      </c>
      <c r="Z17" s="182" t="s">
        <v>650</v>
      </c>
      <c r="AA17" s="182">
        <v>88.5</v>
      </c>
      <c r="AB17" s="182">
        <v>36.799999999999997</v>
      </c>
      <c r="AC17" s="345">
        <v>502.97425199999998</v>
      </c>
      <c r="AD17" s="345"/>
      <c r="AE17" s="345">
        <v>84.278554</v>
      </c>
      <c r="AF17" s="345">
        <v>34.568582999999997</v>
      </c>
      <c r="AG17" s="64"/>
      <c r="AH17" s="64"/>
      <c r="AI17" s="64"/>
      <c r="AJ17" s="64"/>
      <c r="AK17" s="60" t="s">
        <v>661</v>
      </c>
      <c r="AL17" s="359" t="s">
        <v>647</v>
      </c>
    </row>
    <row r="18" spans="1:38" ht="30" x14ac:dyDescent="0.25">
      <c r="B18" s="52"/>
      <c r="C18" s="64" t="s">
        <v>90</v>
      </c>
      <c r="D18" s="218" t="s">
        <v>662</v>
      </c>
      <c r="E18" s="53"/>
      <c r="F18" s="53"/>
      <c r="G18" s="53"/>
      <c r="H18" s="53"/>
      <c r="I18" s="53"/>
      <c r="J18" s="53"/>
      <c r="K18" s="53"/>
      <c r="L18" s="53"/>
      <c r="M18" s="53"/>
      <c r="N18" s="53"/>
      <c r="O18" s="53"/>
      <c r="P18" s="53"/>
      <c r="Q18" s="53"/>
      <c r="R18" s="53"/>
      <c r="S18" s="53"/>
      <c r="T18" s="53"/>
      <c r="U18" s="103">
        <v>14141</v>
      </c>
      <c r="V18" s="103">
        <v>0.5</v>
      </c>
      <c r="W18" s="103">
        <v>840.6</v>
      </c>
      <c r="X18" s="103">
        <v>326.89999999999998</v>
      </c>
      <c r="Y18" s="103">
        <v>14118</v>
      </c>
      <c r="Z18" s="103">
        <v>0.5</v>
      </c>
      <c r="AA18" s="103">
        <v>836.9</v>
      </c>
      <c r="AB18" s="103">
        <v>321.3</v>
      </c>
      <c r="AC18" s="345">
        <v>13533.421040000001</v>
      </c>
      <c r="AD18" s="346">
        <v>0.17539399999999999</v>
      </c>
      <c r="AE18" s="345">
        <v>787.40161499999999</v>
      </c>
      <c r="AF18" s="345">
        <v>326.33329400000002</v>
      </c>
      <c r="AG18" s="64"/>
      <c r="AH18" s="64"/>
      <c r="AI18" s="64"/>
      <c r="AJ18" s="64"/>
      <c r="AK18" s="60" t="s">
        <v>663</v>
      </c>
      <c r="AL18" s="359" t="s">
        <v>647</v>
      </c>
    </row>
    <row r="19" spans="1:38" ht="30" x14ac:dyDescent="0.25">
      <c r="B19" s="52"/>
      <c r="C19" s="64" t="s">
        <v>92</v>
      </c>
      <c r="D19" s="218" t="s">
        <v>664</v>
      </c>
      <c r="E19" s="53"/>
      <c r="F19" s="53"/>
      <c r="G19" s="53"/>
      <c r="H19" s="53"/>
      <c r="I19" s="53"/>
      <c r="J19" s="53"/>
      <c r="K19" s="53"/>
      <c r="L19" s="53"/>
      <c r="M19" s="53"/>
      <c r="N19" s="53"/>
      <c r="O19" s="53"/>
      <c r="P19" s="53"/>
      <c r="Q19" s="53"/>
      <c r="R19" s="53"/>
      <c r="S19" s="53"/>
      <c r="T19" s="53"/>
      <c r="U19" s="103">
        <v>4278.7</v>
      </c>
      <c r="V19" s="103">
        <v>0.4</v>
      </c>
      <c r="W19" s="103">
        <v>664.1</v>
      </c>
      <c r="X19" s="103">
        <v>288.2</v>
      </c>
      <c r="Y19" s="182">
        <v>4274.2</v>
      </c>
      <c r="Z19" s="182">
        <v>0.3</v>
      </c>
      <c r="AA19" s="182">
        <v>665.1</v>
      </c>
      <c r="AB19" s="182">
        <v>282.3</v>
      </c>
      <c r="AC19" s="345">
        <v>4128.5505569999996</v>
      </c>
      <c r="AD19" s="345">
        <v>0</v>
      </c>
      <c r="AE19" s="345">
        <v>642.12746200000004</v>
      </c>
      <c r="AF19" s="345">
        <v>288.74468300000001</v>
      </c>
      <c r="AG19" s="64"/>
      <c r="AH19" s="64"/>
      <c r="AI19" s="64"/>
      <c r="AJ19" s="64"/>
      <c r="AK19" s="60" t="s">
        <v>664</v>
      </c>
      <c r="AL19" s="359" t="s">
        <v>647</v>
      </c>
    </row>
    <row r="20" spans="1:38" ht="30" x14ac:dyDescent="0.25">
      <c r="B20" s="52"/>
      <c r="C20" s="64" t="s">
        <v>665</v>
      </c>
      <c r="D20" s="218" t="s">
        <v>666</v>
      </c>
      <c r="E20" s="53"/>
      <c r="F20" s="53"/>
      <c r="G20" s="53"/>
      <c r="H20" s="53"/>
      <c r="I20" s="53"/>
      <c r="J20" s="53"/>
      <c r="K20" s="53"/>
      <c r="L20" s="53"/>
      <c r="M20" s="53"/>
      <c r="N20" s="53"/>
      <c r="O20" s="53"/>
      <c r="P20" s="53"/>
      <c r="Q20" s="53"/>
      <c r="R20" s="53"/>
      <c r="S20" s="53"/>
      <c r="T20" s="53"/>
      <c r="U20" s="82">
        <v>314</v>
      </c>
      <c r="V20" s="82">
        <v>0</v>
      </c>
      <c r="W20" s="82">
        <v>18</v>
      </c>
      <c r="X20" s="82">
        <v>0</v>
      </c>
      <c r="Y20" s="183">
        <v>323</v>
      </c>
      <c r="Z20" s="183" t="s">
        <v>667</v>
      </c>
      <c r="AA20" s="183">
        <v>19</v>
      </c>
      <c r="AB20" s="183" t="s">
        <v>668</v>
      </c>
      <c r="AC20" s="345">
        <v>298</v>
      </c>
      <c r="AD20" s="345"/>
      <c r="AE20" s="345">
        <v>17</v>
      </c>
      <c r="AF20" s="264"/>
      <c r="AG20" s="64"/>
      <c r="AH20" s="64"/>
      <c r="AI20" s="64"/>
      <c r="AJ20" s="64"/>
      <c r="AK20" s="60" t="s">
        <v>669</v>
      </c>
      <c r="AL20" s="359" t="s">
        <v>647</v>
      </c>
    </row>
    <row r="21" spans="1:38" ht="30" x14ac:dyDescent="0.25">
      <c r="B21" s="52"/>
      <c r="C21" s="64" t="s">
        <v>670</v>
      </c>
      <c r="D21" s="219" t="s">
        <v>671</v>
      </c>
      <c r="E21" s="53"/>
      <c r="F21" s="53"/>
      <c r="G21" s="53"/>
      <c r="H21" s="53"/>
      <c r="I21" s="53"/>
      <c r="J21" s="53"/>
      <c r="K21" s="53"/>
      <c r="L21" s="53"/>
      <c r="M21" s="53"/>
      <c r="N21" s="53"/>
      <c r="O21" s="53"/>
      <c r="P21" s="53"/>
      <c r="Q21" s="53"/>
      <c r="R21" s="53"/>
      <c r="S21" s="53"/>
      <c r="T21" s="53"/>
      <c r="U21" s="82">
        <v>94</v>
      </c>
      <c r="V21" s="82">
        <v>0</v>
      </c>
      <c r="W21" s="82">
        <v>14</v>
      </c>
      <c r="X21" s="82">
        <v>0</v>
      </c>
      <c r="Y21" s="183">
        <v>93</v>
      </c>
      <c r="Z21" s="183" t="s">
        <v>667</v>
      </c>
      <c r="AA21" s="183">
        <v>13</v>
      </c>
      <c r="AB21" s="183" t="s">
        <v>668</v>
      </c>
      <c r="AC21" s="345">
        <v>35</v>
      </c>
      <c r="AD21" s="345"/>
      <c r="AE21" s="345">
        <v>11</v>
      </c>
      <c r="AF21" s="264"/>
      <c r="AG21" s="64"/>
      <c r="AH21" s="64"/>
      <c r="AI21" s="64"/>
      <c r="AJ21" s="64"/>
      <c r="AK21" s="60" t="s">
        <v>671</v>
      </c>
      <c r="AL21" s="359" t="s">
        <v>647</v>
      </c>
    </row>
    <row r="22" spans="1:38" ht="30" x14ac:dyDescent="0.25">
      <c r="B22" s="52"/>
      <c r="C22" s="64" t="s">
        <v>672</v>
      </c>
      <c r="D22" s="219" t="s">
        <v>673</v>
      </c>
      <c r="E22" s="53"/>
      <c r="F22" s="53"/>
      <c r="G22" s="53"/>
      <c r="H22" s="53"/>
      <c r="I22" s="53"/>
      <c r="J22" s="53"/>
      <c r="K22" s="53"/>
      <c r="L22" s="53"/>
      <c r="M22" s="53"/>
      <c r="N22" s="53"/>
      <c r="O22" s="53"/>
      <c r="P22" s="53"/>
      <c r="Q22" s="53"/>
      <c r="R22" s="53"/>
      <c r="S22" s="53"/>
      <c r="T22" s="53"/>
      <c r="U22" s="350">
        <v>1</v>
      </c>
      <c r="V22" s="351">
        <v>0</v>
      </c>
      <c r="W22" s="350">
        <v>7</v>
      </c>
      <c r="X22" s="350">
        <v>3</v>
      </c>
      <c r="Y22" s="350">
        <v>17</v>
      </c>
      <c r="Z22" s="82">
        <v>0</v>
      </c>
      <c r="AA22" s="350">
        <v>17</v>
      </c>
      <c r="AB22" s="351">
        <v>8</v>
      </c>
      <c r="AC22" s="345">
        <v>19</v>
      </c>
      <c r="AD22" s="345"/>
      <c r="AE22" s="345">
        <v>17</v>
      </c>
      <c r="AF22" s="345">
        <v>8</v>
      </c>
      <c r="AG22" s="64"/>
      <c r="AH22" s="64"/>
      <c r="AI22" s="64"/>
      <c r="AJ22" s="64"/>
      <c r="AK22" s="60" t="s">
        <v>674</v>
      </c>
      <c r="AL22" s="359" t="s">
        <v>647</v>
      </c>
    </row>
    <row r="23" spans="1:38" ht="30" x14ac:dyDescent="0.25">
      <c r="B23" s="52"/>
      <c r="C23" s="64" t="s">
        <v>675</v>
      </c>
      <c r="D23" s="219" t="s">
        <v>676</v>
      </c>
      <c r="E23" s="53"/>
      <c r="F23" s="53"/>
      <c r="G23" s="53"/>
      <c r="H23" s="53"/>
      <c r="I23" s="53"/>
      <c r="J23" s="53"/>
      <c r="K23" s="53"/>
      <c r="L23" s="53"/>
      <c r="M23" s="53"/>
      <c r="N23" s="53"/>
      <c r="O23" s="53"/>
      <c r="P23" s="53"/>
      <c r="Q23" s="53"/>
      <c r="R23" s="53"/>
      <c r="S23" s="53"/>
      <c r="T23" s="53"/>
      <c r="U23" s="82">
        <v>0</v>
      </c>
      <c r="V23" s="82">
        <v>0</v>
      </c>
      <c r="W23" s="82">
        <v>4</v>
      </c>
      <c r="X23" s="82">
        <v>3</v>
      </c>
      <c r="Y23" s="350">
        <v>12</v>
      </c>
      <c r="Z23" s="82">
        <v>0</v>
      </c>
      <c r="AA23" s="351">
        <v>10</v>
      </c>
      <c r="AB23" s="350">
        <v>6</v>
      </c>
      <c r="AC23" s="345">
        <v>13</v>
      </c>
      <c r="AD23" s="345"/>
      <c r="AE23" s="345">
        <v>10</v>
      </c>
      <c r="AF23" s="345">
        <v>6</v>
      </c>
      <c r="AG23" s="64"/>
      <c r="AH23" s="64"/>
      <c r="AI23" s="64"/>
      <c r="AJ23" s="64"/>
      <c r="AK23" s="60" t="s">
        <v>676</v>
      </c>
      <c r="AL23" s="359" t="s">
        <v>647</v>
      </c>
    </row>
    <row r="24" spans="1:38" ht="30" x14ac:dyDescent="0.25">
      <c r="A24" s="27" t="s">
        <v>358</v>
      </c>
      <c r="B24" s="52" t="s">
        <v>677</v>
      </c>
      <c r="C24" s="64" t="s">
        <v>213</v>
      </c>
      <c r="D24" s="219" t="s">
        <v>645</v>
      </c>
      <c r="E24" s="53"/>
      <c r="F24" s="53"/>
      <c r="G24" s="53"/>
      <c r="H24" s="53"/>
      <c r="I24" s="53"/>
      <c r="J24" s="53"/>
      <c r="K24" s="53"/>
      <c r="L24" s="53"/>
      <c r="M24" s="53"/>
      <c r="N24" s="53"/>
      <c r="O24" s="53"/>
      <c r="P24" s="53"/>
      <c r="Q24" s="53"/>
      <c r="R24" s="53"/>
      <c r="S24" s="53"/>
      <c r="T24" s="53"/>
      <c r="U24" s="82">
        <v>45119</v>
      </c>
      <c r="V24" s="82">
        <v>87</v>
      </c>
      <c r="W24" s="82">
        <v>17020</v>
      </c>
      <c r="X24" s="82">
        <v>7229</v>
      </c>
      <c r="Y24" s="82">
        <v>44489</v>
      </c>
      <c r="Z24" s="82">
        <v>8</v>
      </c>
      <c r="AA24" s="351">
        <v>17321</v>
      </c>
      <c r="AB24" s="351">
        <v>7262</v>
      </c>
      <c r="AC24" s="345">
        <f>SUM(AC32,AC34)</f>
        <v>45130.822379999998</v>
      </c>
      <c r="AD24" s="345">
        <f t="shared" ref="AC24:AF25" si="1">SUM(AD32,AD34)</f>
        <v>8.6580100000000009</v>
      </c>
      <c r="AE24" s="345">
        <f t="shared" si="1"/>
        <v>16886.729601999999</v>
      </c>
      <c r="AF24" s="345">
        <f t="shared" si="1"/>
        <v>7086.9501170000003</v>
      </c>
      <c r="AG24" s="64"/>
      <c r="AH24" s="64"/>
      <c r="AI24" s="64"/>
      <c r="AJ24" s="64"/>
      <c r="AK24" s="60" t="s">
        <v>646</v>
      </c>
      <c r="AL24" s="359" t="s">
        <v>647</v>
      </c>
    </row>
    <row r="25" spans="1:38" ht="30" x14ac:dyDescent="0.25">
      <c r="B25" s="52"/>
      <c r="C25" s="64" t="s">
        <v>215</v>
      </c>
      <c r="D25" s="219" t="s">
        <v>648</v>
      </c>
      <c r="E25" s="53"/>
      <c r="F25" s="53"/>
      <c r="G25" s="53"/>
      <c r="H25" s="53"/>
      <c r="I25" s="53"/>
      <c r="J25" s="53"/>
      <c r="K25" s="53"/>
      <c r="L25" s="53"/>
      <c r="M25" s="53"/>
      <c r="N25" s="53"/>
      <c r="O25" s="53"/>
      <c r="P25" s="53"/>
      <c r="Q25" s="53"/>
      <c r="R25" s="53"/>
      <c r="S25" s="53"/>
      <c r="T25" s="53"/>
      <c r="U25" s="82">
        <v>7962</v>
      </c>
      <c r="V25" s="82">
        <v>57</v>
      </c>
      <c r="W25" s="82">
        <v>9479</v>
      </c>
      <c r="X25" s="82">
        <v>4671</v>
      </c>
      <c r="Y25" s="82">
        <v>7932</v>
      </c>
      <c r="Z25" s="82">
        <v>4</v>
      </c>
      <c r="AA25" s="82">
        <v>10846</v>
      </c>
      <c r="AB25" s="82">
        <v>4698</v>
      </c>
      <c r="AC25" s="345">
        <f t="shared" si="1"/>
        <v>8004.1554590000005</v>
      </c>
      <c r="AD25" s="345">
        <f t="shared" si="1"/>
        <v>4.2101889999999997</v>
      </c>
      <c r="AE25" s="345">
        <f t="shared" si="1"/>
        <v>9472.0481220000001</v>
      </c>
      <c r="AF25" s="345">
        <f t="shared" si="1"/>
        <v>4624.7714040000001</v>
      </c>
      <c r="AG25" s="64"/>
      <c r="AH25" s="64"/>
      <c r="AI25" s="64"/>
      <c r="AJ25" s="64"/>
      <c r="AK25" s="60" t="s">
        <v>648</v>
      </c>
      <c r="AL25" s="359" t="s">
        <v>647</v>
      </c>
    </row>
    <row r="26" spans="1:38" ht="34.5" customHeight="1" x14ac:dyDescent="0.25">
      <c r="B26" s="52"/>
      <c r="C26" s="64" t="s">
        <v>217</v>
      </c>
      <c r="D26" s="219" t="s">
        <v>649</v>
      </c>
      <c r="E26" s="53"/>
      <c r="F26" s="53"/>
      <c r="G26" s="53"/>
      <c r="H26" s="53"/>
      <c r="I26" s="53"/>
      <c r="J26" s="53"/>
      <c r="K26" s="53"/>
      <c r="L26" s="53"/>
      <c r="M26" s="53"/>
      <c r="N26" s="53"/>
      <c r="O26" s="53"/>
      <c r="P26" s="53"/>
      <c r="Q26" s="53"/>
      <c r="R26" s="53"/>
      <c r="S26" s="53"/>
      <c r="T26" s="53"/>
      <c r="U26" s="82">
        <v>10134</v>
      </c>
      <c r="V26" s="82">
        <v>42</v>
      </c>
      <c r="W26" s="82">
        <v>1857</v>
      </c>
      <c r="X26" s="82">
        <v>1009</v>
      </c>
      <c r="Y26" s="82">
        <v>19815</v>
      </c>
      <c r="Z26" s="82">
        <v>4</v>
      </c>
      <c r="AA26" s="82">
        <v>5223</v>
      </c>
      <c r="AB26" s="82">
        <v>2683</v>
      </c>
      <c r="AC26" s="345">
        <v>20338</v>
      </c>
      <c r="AD26" s="345">
        <v>4</v>
      </c>
      <c r="AE26" s="345">
        <v>5262</v>
      </c>
      <c r="AF26" s="345">
        <v>2689</v>
      </c>
      <c r="AG26" s="64"/>
      <c r="AH26" s="64"/>
      <c r="AI26" s="64"/>
      <c r="AJ26" s="64"/>
      <c r="AK26" s="60" t="s">
        <v>651</v>
      </c>
      <c r="AL26" s="359" t="s">
        <v>647</v>
      </c>
    </row>
    <row r="27" spans="1:38" ht="30" x14ac:dyDescent="0.25">
      <c r="B27" s="52"/>
      <c r="C27" s="64" t="s">
        <v>219</v>
      </c>
      <c r="D27" s="219" t="s">
        <v>652</v>
      </c>
      <c r="E27" s="53"/>
      <c r="F27" s="53"/>
      <c r="G27" s="53"/>
      <c r="H27" s="53"/>
      <c r="I27" s="53"/>
      <c r="J27" s="53"/>
      <c r="K27" s="53"/>
      <c r="L27" s="53"/>
      <c r="M27" s="53"/>
      <c r="N27" s="53"/>
      <c r="O27" s="53"/>
      <c r="P27" s="53"/>
      <c r="Q27" s="53"/>
      <c r="R27" s="53"/>
      <c r="S27" s="53"/>
      <c r="T27" s="53"/>
      <c r="U27" s="82">
        <v>2532</v>
      </c>
      <c r="V27" s="82">
        <v>29</v>
      </c>
      <c r="W27" s="82">
        <v>1153</v>
      </c>
      <c r="X27" s="82">
        <v>690</v>
      </c>
      <c r="Y27" s="82">
        <v>7228</v>
      </c>
      <c r="Z27" s="82">
        <v>3</v>
      </c>
      <c r="AA27" s="82">
        <v>3471</v>
      </c>
      <c r="AB27" s="82">
        <v>1945</v>
      </c>
      <c r="AC27" s="345">
        <v>7302</v>
      </c>
      <c r="AD27" s="345">
        <v>3</v>
      </c>
      <c r="AE27" s="345">
        <v>3508</v>
      </c>
      <c r="AF27" s="345">
        <v>1954</v>
      </c>
      <c r="AG27" s="64"/>
      <c r="AH27" s="64"/>
      <c r="AI27" s="64"/>
      <c r="AJ27" s="64"/>
      <c r="AK27" s="60" t="s">
        <v>652</v>
      </c>
      <c r="AL27" s="359" t="s">
        <v>647</v>
      </c>
    </row>
    <row r="28" spans="1:38" ht="30" x14ac:dyDescent="0.25">
      <c r="B28" s="52"/>
      <c r="C28" s="64" t="s">
        <v>303</v>
      </c>
      <c r="D28" s="219" t="s">
        <v>653</v>
      </c>
      <c r="E28" s="53"/>
      <c r="F28" s="53"/>
      <c r="G28" s="53"/>
      <c r="H28" s="53"/>
      <c r="I28" s="53"/>
      <c r="J28" s="53"/>
      <c r="K28" s="53"/>
      <c r="L28" s="53"/>
      <c r="M28" s="53"/>
      <c r="N28" s="53"/>
      <c r="O28" s="53"/>
      <c r="P28" s="53"/>
      <c r="Q28" s="53"/>
      <c r="R28" s="53"/>
      <c r="S28" s="53"/>
      <c r="T28" s="53"/>
      <c r="U28" s="82">
        <v>1051321</v>
      </c>
      <c r="V28" s="82">
        <v>3877</v>
      </c>
      <c r="W28" s="82">
        <v>249888</v>
      </c>
      <c r="X28" s="82">
        <v>130048</v>
      </c>
      <c r="Y28" s="82">
        <v>974331</v>
      </c>
      <c r="Z28" s="82">
        <v>401</v>
      </c>
      <c r="AA28" s="82">
        <v>250571</v>
      </c>
      <c r="AB28" s="82">
        <v>131232</v>
      </c>
      <c r="AC28" s="345">
        <v>980921</v>
      </c>
      <c r="AD28" s="345">
        <v>404</v>
      </c>
      <c r="AE28" s="345">
        <v>251101</v>
      </c>
      <c r="AF28" s="345">
        <v>131433</v>
      </c>
      <c r="AG28" s="64"/>
      <c r="AH28" s="64"/>
      <c r="AI28" s="64"/>
      <c r="AJ28" s="64"/>
      <c r="AK28" s="60" t="s">
        <v>654</v>
      </c>
      <c r="AL28" s="359" t="s">
        <v>647</v>
      </c>
    </row>
    <row r="29" spans="1:38" ht="30" x14ac:dyDescent="0.25">
      <c r="B29" s="52"/>
      <c r="C29" s="64" t="s">
        <v>376</v>
      </c>
      <c r="D29" s="217" t="s">
        <v>655</v>
      </c>
      <c r="E29" s="53"/>
      <c r="F29" s="53"/>
      <c r="G29" s="53"/>
      <c r="H29" s="53"/>
      <c r="I29" s="53"/>
      <c r="J29" s="53"/>
      <c r="K29" s="53"/>
      <c r="L29" s="53"/>
      <c r="M29" s="53"/>
      <c r="N29" s="53"/>
      <c r="O29" s="53"/>
      <c r="P29" s="53"/>
      <c r="Q29" s="53"/>
      <c r="R29" s="53"/>
      <c r="S29" s="53"/>
      <c r="T29" s="53"/>
      <c r="U29" s="82">
        <v>483462</v>
      </c>
      <c r="V29" s="82">
        <v>3493</v>
      </c>
      <c r="W29" s="82">
        <v>116821</v>
      </c>
      <c r="X29" s="82">
        <v>210802</v>
      </c>
      <c r="Y29" s="82">
        <v>467317</v>
      </c>
      <c r="Z29" s="82">
        <v>368</v>
      </c>
      <c r="AA29" s="82">
        <v>211175</v>
      </c>
      <c r="AB29" s="82">
        <v>117920</v>
      </c>
      <c r="AC29" s="345">
        <v>469036</v>
      </c>
      <c r="AD29" s="345">
        <v>371</v>
      </c>
      <c r="AE29" s="345">
        <v>211912</v>
      </c>
      <c r="AF29" s="345">
        <v>118293</v>
      </c>
      <c r="AG29" s="64"/>
      <c r="AH29" s="64"/>
      <c r="AI29" s="64"/>
      <c r="AJ29" s="64"/>
      <c r="AK29" s="60" t="s">
        <v>655</v>
      </c>
      <c r="AL29" s="359" t="s">
        <v>647</v>
      </c>
    </row>
    <row r="30" spans="1:38" ht="45" x14ac:dyDescent="0.25">
      <c r="B30" s="52"/>
      <c r="C30" s="64" t="s">
        <v>379</v>
      </c>
      <c r="D30" s="217" t="s">
        <v>656</v>
      </c>
      <c r="E30" s="53"/>
      <c r="F30" s="53"/>
      <c r="G30" s="53"/>
      <c r="H30" s="53"/>
      <c r="I30" s="53"/>
      <c r="J30" s="53"/>
      <c r="K30" s="53"/>
      <c r="L30" s="53"/>
      <c r="M30" s="53"/>
      <c r="N30" s="53"/>
      <c r="O30" s="53"/>
      <c r="P30" s="53"/>
      <c r="Q30" s="53"/>
      <c r="R30" s="53"/>
      <c r="S30" s="53"/>
      <c r="T30" s="53"/>
      <c r="U30" s="82">
        <v>37116</v>
      </c>
      <c r="V30" s="82">
        <v>158</v>
      </c>
      <c r="W30" s="82">
        <v>11161</v>
      </c>
      <c r="X30" s="82">
        <v>5530</v>
      </c>
      <c r="Y30" s="82">
        <v>43594</v>
      </c>
      <c r="Z30" s="82">
        <v>4</v>
      </c>
      <c r="AA30" s="82">
        <v>14670</v>
      </c>
      <c r="AB30" s="82">
        <v>7127</v>
      </c>
      <c r="AC30" s="345">
        <v>45602</v>
      </c>
      <c r="AD30" s="345">
        <v>4</v>
      </c>
      <c r="AE30" s="345">
        <v>15225</v>
      </c>
      <c r="AF30" s="345">
        <v>7473</v>
      </c>
      <c r="AG30" s="64"/>
      <c r="AH30" s="64"/>
      <c r="AI30" s="64"/>
      <c r="AJ30" s="64"/>
      <c r="AK30" s="60" t="s">
        <v>657</v>
      </c>
      <c r="AL30" s="359" t="s">
        <v>647</v>
      </c>
    </row>
    <row r="31" spans="1:38" ht="30" x14ac:dyDescent="0.25">
      <c r="B31" s="52"/>
      <c r="C31" s="64" t="s">
        <v>382</v>
      </c>
      <c r="D31" s="217" t="s">
        <v>658</v>
      </c>
      <c r="E31" s="53"/>
      <c r="F31" s="53"/>
      <c r="G31" s="53"/>
      <c r="H31" s="53"/>
      <c r="I31" s="53"/>
      <c r="J31" s="53"/>
      <c r="K31" s="53"/>
      <c r="L31" s="53"/>
      <c r="M31" s="53"/>
      <c r="N31" s="53"/>
      <c r="O31" s="53"/>
      <c r="P31" s="53"/>
      <c r="Q31" s="53"/>
      <c r="R31" s="53"/>
      <c r="S31" s="53"/>
      <c r="T31" s="53"/>
      <c r="U31" s="82">
        <v>18815</v>
      </c>
      <c r="V31" s="82">
        <v>149</v>
      </c>
      <c r="W31" s="82">
        <v>10055</v>
      </c>
      <c r="X31" s="82">
        <v>5217</v>
      </c>
      <c r="Y31" s="82">
        <v>23914</v>
      </c>
      <c r="Z31" s="82">
        <v>4</v>
      </c>
      <c r="AA31" s="82">
        <v>13219</v>
      </c>
      <c r="AB31" s="82">
        <v>6729</v>
      </c>
      <c r="AC31" s="345">
        <v>25032</v>
      </c>
      <c r="AD31" s="345">
        <v>5</v>
      </c>
      <c r="AE31" s="345">
        <v>13740</v>
      </c>
      <c r="AF31" s="345">
        <v>7063</v>
      </c>
      <c r="AG31" s="64"/>
      <c r="AH31" s="64"/>
      <c r="AI31" s="64"/>
      <c r="AJ31" s="64"/>
      <c r="AK31" s="60" t="s">
        <v>658</v>
      </c>
      <c r="AL31" s="359" t="s">
        <v>647</v>
      </c>
    </row>
    <row r="32" spans="1:38" ht="30" x14ac:dyDescent="0.25">
      <c r="B32" s="52"/>
      <c r="C32" s="64" t="s">
        <v>629</v>
      </c>
      <c r="D32" s="220" t="s">
        <v>659</v>
      </c>
      <c r="E32" s="53"/>
      <c r="F32" s="53"/>
      <c r="G32" s="53"/>
      <c r="H32" s="53"/>
      <c r="I32" s="53"/>
      <c r="J32" s="53"/>
      <c r="K32" s="53"/>
      <c r="L32" s="53"/>
      <c r="M32" s="53"/>
      <c r="N32" s="53"/>
      <c r="O32" s="53"/>
      <c r="P32" s="53"/>
      <c r="Q32" s="53"/>
      <c r="R32" s="53"/>
      <c r="S32" s="53"/>
      <c r="T32" s="53"/>
      <c r="U32" s="82">
        <v>8747.9</v>
      </c>
      <c r="V32" s="82">
        <v>3</v>
      </c>
      <c r="W32" s="82">
        <v>2962.8</v>
      </c>
      <c r="X32" s="82">
        <v>1095.7</v>
      </c>
      <c r="Y32" s="82">
        <v>8748.4</v>
      </c>
      <c r="Z32" s="82">
        <v>3</v>
      </c>
      <c r="AA32" s="82">
        <v>2962.2</v>
      </c>
      <c r="AB32" s="82">
        <v>1095.5</v>
      </c>
      <c r="AC32" s="345">
        <v>8862.1718669999991</v>
      </c>
      <c r="AD32" s="345">
        <v>3.0301979999999999</v>
      </c>
      <c r="AE32" s="345">
        <v>2874.8612469999998</v>
      </c>
      <c r="AF32" s="345">
        <v>1070.1236710000001</v>
      </c>
      <c r="AG32" s="64"/>
      <c r="AH32" s="64"/>
      <c r="AI32" s="64"/>
      <c r="AJ32" s="64"/>
      <c r="AK32" s="60" t="s">
        <v>660</v>
      </c>
      <c r="AL32" s="359" t="s">
        <v>647</v>
      </c>
    </row>
    <row r="33" spans="1:38" ht="30" x14ac:dyDescent="0.25">
      <c r="B33" s="52"/>
      <c r="C33" s="64" t="s">
        <v>630</v>
      </c>
      <c r="D33" s="219" t="s">
        <v>661</v>
      </c>
      <c r="E33" s="53"/>
      <c r="F33" s="53"/>
      <c r="G33" s="53"/>
      <c r="H33" s="53"/>
      <c r="I33" s="53"/>
      <c r="J33" s="53"/>
      <c r="K33" s="53"/>
      <c r="L33" s="53"/>
      <c r="M33" s="53"/>
      <c r="N33" s="53"/>
      <c r="O33" s="53"/>
      <c r="P33" s="53"/>
      <c r="Q33" s="53"/>
      <c r="R33" s="53"/>
      <c r="S33" s="53"/>
      <c r="T33" s="53"/>
      <c r="U33" s="82">
        <v>917.8</v>
      </c>
      <c r="V33" s="82">
        <v>1.3</v>
      </c>
      <c r="W33" s="82">
        <v>830</v>
      </c>
      <c r="X33" s="82">
        <v>291</v>
      </c>
      <c r="Y33" s="82">
        <v>917.8</v>
      </c>
      <c r="Z33" s="82">
        <v>1.3</v>
      </c>
      <c r="AA33" s="82">
        <v>829.2</v>
      </c>
      <c r="AB33" s="82">
        <v>290.7</v>
      </c>
      <c r="AC33" s="345">
        <v>913.04439100000002</v>
      </c>
      <c r="AD33" s="345">
        <v>1.31715</v>
      </c>
      <c r="AE33" s="345">
        <v>814.09664399999997</v>
      </c>
      <c r="AF33" s="345">
        <v>284.07955500000003</v>
      </c>
      <c r="AG33" s="64"/>
      <c r="AH33" s="64"/>
      <c r="AI33" s="64"/>
      <c r="AJ33" s="64"/>
      <c r="AK33" s="60" t="s">
        <v>661</v>
      </c>
      <c r="AL33" s="359" t="s">
        <v>647</v>
      </c>
    </row>
    <row r="34" spans="1:38" ht="30" x14ac:dyDescent="0.25">
      <c r="B34" s="52"/>
      <c r="C34" s="64" t="s">
        <v>631</v>
      </c>
      <c r="D34" s="219" t="s">
        <v>662</v>
      </c>
      <c r="E34" s="53"/>
      <c r="F34" s="53"/>
      <c r="G34" s="53"/>
      <c r="H34" s="53"/>
      <c r="I34" s="53"/>
      <c r="J34" s="53"/>
      <c r="K34" s="53"/>
      <c r="L34" s="53"/>
      <c r="M34" s="53"/>
      <c r="N34" s="53"/>
      <c r="O34" s="53"/>
      <c r="P34" s="53"/>
      <c r="Q34" s="53"/>
      <c r="R34" s="53"/>
      <c r="S34" s="53"/>
      <c r="T34" s="53"/>
      <c r="U34" s="82">
        <v>35771.5</v>
      </c>
      <c r="V34" s="82">
        <v>5.4</v>
      </c>
      <c r="W34" s="82">
        <v>14469.7</v>
      </c>
      <c r="X34" s="82">
        <v>6281.4</v>
      </c>
      <c r="Y34" s="82">
        <v>35740.800000000003</v>
      </c>
      <c r="Z34" s="82">
        <v>5.3</v>
      </c>
      <c r="AA34" s="82">
        <v>14358.9</v>
      </c>
      <c r="AB34" s="82">
        <v>6166.4</v>
      </c>
      <c r="AC34" s="345">
        <v>36268.650513000001</v>
      </c>
      <c r="AD34" s="345">
        <v>5.6278120000000005</v>
      </c>
      <c r="AE34" s="345">
        <v>14011.868355000001</v>
      </c>
      <c r="AF34" s="345">
        <v>6016.826446</v>
      </c>
      <c r="AG34" s="64"/>
      <c r="AH34" s="64"/>
      <c r="AI34" s="64"/>
      <c r="AJ34" s="64"/>
      <c r="AK34" s="60" t="s">
        <v>663</v>
      </c>
      <c r="AL34" s="359" t="s">
        <v>647</v>
      </c>
    </row>
    <row r="35" spans="1:38" ht="30" x14ac:dyDescent="0.25">
      <c r="B35" s="52"/>
      <c r="C35" s="64" t="s">
        <v>632</v>
      </c>
      <c r="D35" s="219" t="s">
        <v>664</v>
      </c>
      <c r="E35" s="53"/>
      <c r="F35" s="53"/>
      <c r="G35" s="53"/>
      <c r="H35" s="53"/>
      <c r="I35" s="53"/>
      <c r="J35" s="53"/>
      <c r="K35" s="53"/>
      <c r="L35" s="53"/>
      <c r="M35" s="53"/>
      <c r="N35" s="53"/>
      <c r="O35" s="53"/>
      <c r="P35" s="53"/>
      <c r="Q35" s="53"/>
      <c r="R35" s="53"/>
      <c r="S35" s="53"/>
      <c r="T35" s="53"/>
      <c r="U35" s="82">
        <v>7008.8</v>
      </c>
      <c r="V35" s="82">
        <v>2.7</v>
      </c>
      <c r="W35" s="82">
        <v>8724.7999999999993</v>
      </c>
      <c r="X35" s="82">
        <v>4446.8999999999996</v>
      </c>
      <c r="Y35" s="82">
        <v>7013.6</v>
      </c>
      <c r="Z35" s="82">
        <v>2.7</v>
      </c>
      <c r="AA35" s="82">
        <v>8712.9</v>
      </c>
      <c r="AB35" s="82">
        <v>4407.6000000000004</v>
      </c>
      <c r="AC35" s="345">
        <v>7091.1110680000002</v>
      </c>
      <c r="AD35" s="345">
        <v>2.8930389999999999</v>
      </c>
      <c r="AE35" s="345">
        <v>8657.9514780000009</v>
      </c>
      <c r="AF35" s="345">
        <v>4340.6918489999998</v>
      </c>
      <c r="AG35" s="64"/>
      <c r="AH35" s="64"/>
      <c r="AI35" s="64"/>
      <c r="AJ35" s="64"/>
      <c r="AK35" s="60" t="s">
        <v>664</v>
      </c>
      <c r="AL35" s="359" t="s">
        <v>647</v>
      </c>
    </row>
    <row r="36" spans="1:38" ht="30" x14ac:dyDescent="0.25">
      <c r="B36" s="52"/>
      <c r="C36" s="64" t="s">
        <v>633</v>
      </c>
      <c r="D36" s="219" t="s">
        <v>666</v>
      </c>
      <c r="E36" s="53"/>
      <c r="F36" s="53"/>
      <c r="G36" s="53"/>
      <c r="H36" s="53"/>
      <c r="I36" s="53"/>
      <c r="J36" s="53"/>
      <c r="K36" s="53"/>
      <c r="L36" s="53"/>
      <c r="M36" s="53"/>
      <c r="N36" s="53"/>
      <c r="O36" s="53"/>
      <c r="P36" s="53"/>
      <c r="Q36" s="53"/>
      <c r="R36" s="53"/>
      <c r="S36" s="53"/>
      <c r="T36" s="53"/>
      <c r="U36" s="82">
        <v>289</v>
      </c>
      <c r="V36" s="82">
        <v>0</v>
      </c>
      <c r="W36" s="82">
        <v>35</v>
      </c>
      <c r="X36" s="82">
        <v>7</v>
      </c>
      <c r="Y36" s="82">
        <v>351</v>
      </c>
      <c r="Z36" s="82">
        <v>1</v>
      </c>
      <c r="AA36" s="82">
        <v>68</v>
      </c>
      <c r="AB36" s="82">
        <v>26</v>
      </c>
      <c r="AC36" s="345">
        <v>378</v>
      </c>
      <c r="AD36" s="345">
        <v>1</v>
      </c>
      <c r="AE36" s="345">
        <v>102</v>
      </c>
      <c r="AF36" s="345">
        <v>51</v>
      </c>
      <c r="AG36" s="64"/>
      <c r="AH36" s="64"/>
      <c r="AI36" s="64"/>
      <c r="AJ36" s="64"/>
      <c r="AK36" s="60" t="s">
        <v>669</v>
      </c>
      <c r="AL36" s="359" t="s">
        <v>647</v>
      </c>
    </row>
    <row r="37" spans="1:38" ht="30" x14ac:dyDescent="0.25">
      <c r="B37" s="52"/>
      <c r="C37" s="64" t="s">
        <v>678</v>
      </c>
      <c r="D37" s="219" t="s">
        <v>671</v>
      </c>
      <c r="E37" s="53"/>
      <c r="F37" s="53"/>
      <c r="G37" s="53"/>
      <c r="H37" s="53"/>
      <c r="I37" s="53"/>
      <c r="J37" s="53"/>
      <c r="K37" s="53"/>
      <c r="L37" s="53"/>
      <c r="M37" s="53"/>
      <c r="N37" s="53"/>
      <c r="O37" s="53"/>
      <c r="P37" s="53"/>
      <c r="Q37" s="53"/>
      <c r="R37" s="53"/>
      <c r="S37" s="53"/>
      <c r="T37" s="53"/>
      <c r="U37" s="82">
        <v>67</v>
      </c>
      <c r="V37" s="82">
        <v>0</v>
      </c>
      <c r="W37" s="82">
        <v>27</v>
      </c>
      <c r="X37" s="82">
        <v>18</v>
      </c>
      <c r="Y37" s="82">
        <v>66</v>
      </c>
      <c r="Z37" s="82" t="s">
        <v>650</v>
      </c>
      <c r="AA37" s="82">
        <v>29</v>
      </c>
      <c r="AB37" s="82">
        <v>19</v>
      </c>
      <c r="AC37" s="345">
        <v>69</v>
      </c>
      <c r="AD37" s="345"/>
      <c r="AE37" s="345">
        <v>35</v>
      </c>
      <c r="AF37" s="345">
        <v>18</v>
      </c>
      <c r="AG37" s="64"/>
      <c r="AH37" s="64"/>
      <c r="AI37" s="64"/>
      <c r="AJ37" s="64"/>
      <c r="AK37" s="60" t="s">
        <v>671</v>
      </c>
      <c r="AL37" s="359" t="s">
        <v>647</v>
      </c>
    </row>
    <row r="38" spans="1:38" ht="30" x14ac:dyDescent="0.25">
      <c r="B38" s="52"/>
      <c r="C38" s="64" t="s">
        <v>635</v>
      </c>
      <c r="D38" s="219" t="s">
        <v>673</v>
      </c>
      <c r="E38" s="53"/>
      <c r="F38" s="53"/>
      <c r="G38" s="53"/>
      <c r="H38" s="53"/>
      <c r="I38" s="53"/>
      <c r="J38" s="53"/>
      <c r="K38" s="53"/>
      <c r="L38" s="53"/>
      <c r="M38" s="53"/>
      <c r="N38" s="53"/>
      <c r="O38" s="53"/>
      <c r="P38" s="53"/>
      <c r="Q38" s="53"/>
      <c r="R38" s="53"/>
      <c r="S38" s="53"/>
      <c r="T38" s="53"/>
      <c r="U38" s="350">
        <v>59</v>
      </c>
      <c r="V38" s="351">
        <v>0</v>
      </c>
      <c r="W38" s="352">
        <v>250</v>
      </c>
      <c r="X38" s="350">
        <v>157</v>
      </c>
      <c r="Y38" s="350">
        <v>135</v>
      </c>
      <c r="Z38" s="82">
        <v>0</v>
      </c>
      <c r="AA38" s="352">
        <v>399</v>
      </c>
      <c r="AB38" s="350">
        <v>205</v>
      </c>
      <c r="AC38" s="345">
        <v>164</v>
      </c>
      <c r="AD38" s="345"/>
      <c r="AE38" s="345">
        <v>470</v>
      </c>
      <c r="AF38" s="345">
        <v>232</v>
      </c>
      <c r="AG38" s="64"/>
      <c r="AH38" s="64"/>
      <c r="AI38" s="64"/>
      <c r="AJ38" s="64"/>
      <c r="AK38" s="60" t="s">
        <v>674</v>
      </c>
      <c r="AL38" s="359" t="s">
        <v>647</v>
      </c>
    </row>
    <row r="39" spans="1:38" ht="30" x14ac:dyDescent="0.25">
      <c r="B39" s="52"/>
      <c r="C39" s="64" t="s">
        <v>679</v>
      </c>
      <c r="D39" s="219" t="s">
        <v>676</v>
      </c>
      <c r="E39" s="53"/>
      <c r="F39" s="53"/>
      <c r="G39" s="53"/>
      <c r="H39" s="53"/>
      <c r="I39" s="53"/>
      <c r="J39" s="53"/>
      <c r="K39" s="53"/>
      <c r="L39" s="53"/>
      <c r="M39" s="53"/>
      <c r="N39" s="53"/>
      <c r="O39" s="53"/>
      <c r="P39" s="53"/>
      <c r="Q39" s="53"/>
      <c r="R39" s="53"/>
      <c r="S39" s="53"/>
      <c r="T39" s="53"/>
      <c r="U39" s="350">
        <v>18</v>
      </c>
      <c r="V39" s="351">
        <v>0</v>
      </c>
      <c r="W39" s="352">
        <v>85</v>
      </c>
      <c r="X39" s="350">
        <v>73</v>
      </c>
      <c r="Y39" s="350">
        <v>41</v>
      </c>
      <c r="Z39" s="82">
        <v>0</v>
      </c>
      <c r="AA39" s="352">
        <v>125</v>
      </c>
      <c r="AB39" s="350">
        <v>92</v>
      </c>
      <c r="AC39" s="345">
        <v>46</v>
      </c>
      <c r="AD39" s="345"/>
      <c r="AE39" s="345">
        <v>153</v>
      </c>
      <c r="AF39" s="345">
        <v>102</v>
      </c>
      <c r="AG39" s="64"/>
      <c r="AH39" s="64"/>
      <c r="AI39" s="64"/>
      <c r="AJ39" s="64"/>
      <c r="AK39" s="60" t="s">
        <v>676</v>
      </c>
      <c r="AL39" s="359" t="s">
        <v>647</v>
      </c>
    </row>
    <row r="40" spans="1:38" ht="30" x14ac:dyDescent="0.25">
      <c r="A40" s="27" t="s">
        <v>358</v>
      </c>
      <c r="B40" s="52" t="s">
        <v>680</v>
      </c>
      <c r="C40" s="64" t="s">
        <v>192</v>
      </c>
      <c r="D40" s="219" t="s">
        <v>645</v>
      </c>
      <c r="E40" s="53"/>
      <c r="F40" s="53"/>
      <c r="G40" s="53"/>
      <c r="H40" s="53"/>
      <c r="I40" s="53"/>
      <c r="J40" s="53"/>
      <c r="K40" s="53"/>
      <c r="L40" s="53"/>
      <c r="M40" s="53"/>
      <c r="N40" s="53"/>
      <c r="O40" s="53"/>
      <c r="P40" s="53"/>
      <c r="Q40" s="53"/>
      <c r="R40" s="53"/>
      <c r="S40" s="53"/>
      <c r="T40" s="53"/>
      <c r="U40" s="82">
        <v>7302</v>
      </c>
      <c r="V40" s="82">
        <v>39</v>
      </c>
      <c r="W40" s="82">
        <v>4539</v>
      </c>
      <c r="X40" s="82">
        <v>825</v>
      </c>
      <c r="Y40" s="82">
        <v>7216</v>
      </c>
      <c r="Z40" s="82">
        <v>12</v>
      </c>
      <c r="AA40" s="351">
        <v>4024</v>
      </c>
      <c r="AB40" s="351">
        <v>675</v>
      </c>
      <c r="AC40" s="345">
        <f t="shared" ref="AC40:AF41" si="2">SUM(AC48,AC50)</f>
        <v>7293.8856260000002</v>
      </c>
      <c r="AD40" s="345">
        <f t="shared" si="2"/>
        <v>12.061176</v>
      </c>
      <c r="AE40" s="345">
        <f t="shared" si="2"/>
        <v>4469.653609</v>
      </c>
      <c r="AF40" s="345">
        <f t="shared" si="2"/>
        <v>820.24071499999991</v>
      </c>
      <c r="AG40" s="348"/>
      <c r="AH40" s="64"/>
      <c r="AI40" s="64"/>
      <c r="AJ40" s="64"/>
      <c r="AK40" s="60" t="s">
        <v>646</v>
      </c>
      <c r="AL40" s="359" t="s">
        <v>647</v>
      </c>
    </row>
    <row r="41" spans="1:38" ht="30" x14ac:dyDescent="0.25">
      <c r="B41" s="52"/>
      <c r="C41" s="64" t="s">
        <v>196</v>
      </c>
      <c r="D41" s="219" t="s">
        <v>648</v>
      </c>
      <c r="E41" s="53"/>
      <c r="F41" s="53"/>
      <c r="G41" s="53"/>
      <c r="H41" s="53"/>
      <c r="I41" s="53"/>
      <c r="J41" s="53"/>
      <c r="K41" s="53"/>
      <c r="L41" s="53"/>
      <c r="M41" s="53"/>
      <c r="N41" s="53"/>
      <c r="O41" s="53"/>
      <c r="P41" s="53"/>
      <c r="Q41" s="53"/>
      <c r="R41" s="53"/>
      <c r="S41" s="53"/>
      <c r="T41" s="53"/>
      <c r="U41" s="82">
        <v>563</v>
      </c>
      <c r="V41" s="82">
        <v>9</v>
      </c>
      <c r="W41" s="82">
        <v>1035</v>
      </c>
      <c r="X41" s="82">
        <v>331</v>
      </c>
      <c r="Y41" s="82">
        <v>498</v>
      </c>
      <c r="Z41" s="82">
        <v>1</v>
      </c>
      <c r="AA41" s="82">
        <v>942</v>
      </c>
      <c r="AB41" s="82">
        <v>274</v>
      </c>
      <c r="AC41" s="345">
        <f t="shared" si="2"/>
        <v>574.98303999999996</v>
      </c>
      <c r="AD41" s="345">
        <f t="shared" si="2"/>
        <v>1.195581</v>
      </c>
      <c r="AE41" s="345">
        <f t="shared" si="2"/>
        <v>1038.8232129999999</v>
      </c>
      <c r="AF41" s="345">
        <f t="shared" si="2"/>
        <v>326.63078599999994</v>
      </c>
      <c r="AG41" s="348"/>
      <c r="AH41" s="64"/>
      <c r="AI41" s="64"/>
      <c r="AJ41" s="64"/>
      <c r="AK41" s="60" t="s">
        <v>648</v>
      </c>
      <c r="AL41" s="359" t="s">
        <v>647</v>
      </c>
    </row>
    <row r="42" spans="1:38" ht="30" x14ac:dyDescent="0.25">
      <c r="B42" s="52"/>
      <c r="C42" s="64" t="s">
        <v>199</v>
      </c>
      <c r="D42" s="219" t="s">
        <v>649</v>
      </c>
      <c r="E42" s="53"/>
      <c r="F42" s="53"/>
      <c r="G42" s="53"/>
      <c r="H42" s="53"/>
      <c r="I42" s="53"/>
      <c r="J42" s="53"/>
      <c r="K42" s="53"/>
      <c r="L42" s="53"/>
      <c r="M42" s="53"/>
      <c r="N42" s="53"/>
      <c r="O42" s="53"/>
      <c r="P42" s="53"/>
      <c r="Q42" s="53"/>
      <c r="R42" s="53"/>
      <c r="S42" s="53"/>
      <c r="T42" s="53"/>
      <c r="U42" s="82">
        <v>649</v>
      </c>
      <c r="V42" s="82">
        <v>8</v>
      </c>
      <c r="W42" s="82">
        <v>326</v>
      </c>
      <c r="X42" s="82">
        <v>104</v>
      </c>
      <c r="Y42" s="82">
        <v>1087</v>
      </c>
      <c r="Z42" s="82">
        <v>2</v>
      </c>
      <c r="AA42" s="82">
        <v>797</v>
      </c>
      <c r="AB42" s="82">
        <v>297</v>
      </c>
      <c r="AC42" s="345">
        <v>1135</v>
      </c>
      <c r="AD42" s="345">
        <v>2</v>
      </c>
      <c r="AE42" s="345">
        <v>808</v>
      </c>
      <c r="AF42" s="345">
        <v>296</v>
      </c>
      <c r="AG42" s="64"/>
      <c r="AH42" s="64"/>
      <c r="AI42" s="64"/>
      <c r="AJ42" s="64"/>
      <c r="AK42" s="60" t="s">
        <v>651</v>
      </c>
      <c r="AL42" s="359" t="s">
        <v>647</v>
      </c>
    </row>
    <row r="43" spans="1:38" ht="30" x14ac:dyDescent="0.25">
      <c r="B43" s="52"/>
      <c r="C43" s="64" t="s">
        <v>309</v>
      </c>
      <c r="D43" s="219" t="s">
        <v>652</v>
      </c>
      <c r="E43" s="53"/>
      <c r="F43" s="53"/>
      <c r="G43" s="53"/>
      <c r="H43" s="53"/>
      <c r="I43" s="53"/>
      <c r="J43" s="53"/>
      <c r="K43" s="53"/>
      <c r="L43" s="53"/>
      <c r="M43" s="53"/>
      <c r="N43" s="53"/>
      <c r="O43" s="53"/>
      <c r="P43" s="53"/>
      <c r="Q43" s="53"/>
      <c r="R43" s="53"/>
      <c r="S43" s="53"/>
      <c r="T43" s="53"/>
      <c r="U43" s="82">
        <v>108</v>
      </c>
      <c r="V43" s="82">
        <v>4</v>
      </c>
      <c r="W43" s="82">
        <v>144</v>
      </c>
      <c r="X43" s="82">
        <v>60</v>
      </c>
      <c r="Y43" s="82">
        <v>250</v>
      </c>
      <c r="Z43" s="82">
        <v>1</v>
      </c>
      <c r="AA43" s="82">
        <v>385</v>
      </c>
      <c r="AB43" s="82">
        <v>185</v>
      </c>
      <c r="AC43" s="345">
        <v>256</v>
      </c>
      <c r="AD43" s="345">
        <v>1</v>
      </c>
      <c r="AE43" s="345">
        <v>387</v>
      </c>
      <c r="AF43" s="345">
        <v>185</v>
      </c>
      <c r="AG43" s="64"/>
      <c r="AH43" s="64"/>
      <c r="AI43" s="64"/>
      <c r="AJ43" s="64"/>
      <c r="AK43" s="60" t="s">
        <v>652</v>
      </c>
      <c r="AL43" s="359" t="s">
        <v>647</v>
      </c>
    </row>
    <row r="44" spans="1:38" ht="30" x14ac:dyDescent="0.25">
      <c r="B44" s="52"/>
      <c r="C44" s="64" t="s">
        <v>311</v>
      </c>
      <c r="D44" s="219" t="s">
        <v>653</v>
      </c>
      <c r="E44" s="53"/>
      <c r="F44" s="53"/>
      <c r="G44" s="53"/>
      <c r="H44" s="53"/>
      <c r="I44" s="53"/>
      <c r="J44" s="53"/>
      <c r="K44" s="53"/>
      <c r="L44" s="53"/>
      <c r="M44" s="53"/>
      <c r="N44" s="53"/>
      <c r="O44" s="53"/>
      <c r="P44" s="53"/>
      <c r="Q44" s="53"/>
      <c r="R44" s="53"/>
      <c r="S44" s="53"/>
      <c r="T44" s="53"/>
      <c r="U44" s="82">
        <v>39611</v>
      </c>
      <c r="V44" s="82">
        <v>1303</v>
      </c>
      <c r="W44" s="82">
        <v>33739</v>
      </c>
      <c r="X44" s="82">
        <v>9840</v>
      </c>
      <c r="Y44" s="82">
        <v>37193</v>
      </c>
      <c r="Z44" s="82">
        <v>93</v>
      </c>
      <c r="AA44" s="82">
        <v>30689</v>
      </c>
      <c r="AB44" s="82">
        <v>8545</v>
      </c>
      <c r="AC44" s="345">
        <v>37289</v>
      </c>
      <c r="AD44" s="345">
        <v>93</v>
      </c>
      <c r="AE44" s="345">
        <v>30636</v>
      </c>
      <c r="AF44" s="345">
        <v>8577</v>
      </c>
      <c r="AG44" s="64"/>
      <c r="AH44" s="64"/>
      <c r="AI44" s="64"/>
      <c r="AJ44" s="64"/>
      <c r="AK44" s="60" t="s">
        <v>654</v>
      </c>
      <c r="AL44" s="359" t="s">
        <v>647</v>
      </c>
    </row>
    <row r="45" spans="1:38" ht="30" x14ac:dyDescent="0.25">
      <c r="B45" s="52"/>
      <c r="C45" s="64" t="s">
        <v>681</v>
      </c>
      <c r="D45" s="217" t="s">
        <v>655</v>
      </c>
      <c r="E45" s="53"/>
      <c r="F45" s="53"/>
      <c r="G45" s="53"/>
      <c r="H45" s="53"/>
      <c r="I45" s="53"/>
      <c r="J45" s="53"/>
      <c r="K45" s="53"/>
      <c r="L45" s="53"/>
      <c r="M45" s="53"/>
      <c r="N45" s="53"/>
      <c r="O45" s="53"/>
      <c r="P45" s="53"/>
      <c r="Q45" s="53"/>
      <c r="R45" s="53"/>
      <c r="S45" s="53"/>
      <c r="T45" s="53"/>
      <c r="U45" s="82">
        <v>14576</v>
      </c>
      <c r="V45" s="82">
        <v>1068</v>
      </c>
      <c r="W45" s="82">
        <v>22200</v>
      </c>
      <c r="X45" s="82">
        <v>7919</v>
      </c>
      <c r="Y45" s="82">
        <v>13629</v>
      </c>
      <c r="Z45" s="82">
        <v>45</v>
      </c>
      <c r="AA45" s="82">
        <v>20733</v>
      </c>
      <c r="AB45" s="82">
        <v>7059</v>
      </c>
      <c r="AC45" s="345">
        <v>13632</v>
      </c>
      <c r="AD45" s="345">
        <v>45</v>
      </c>
      <c r="AE45" s="345">
        <v>20825</v>
      </c>
      <c r="AF45" s="345">
        <v>7103</v>
      </c>
      <c r="AG45" s="64"/>
      <c r="AH45" s="64"/>
      <c r="AI45" s="64"/>
      <c r="AJ45" s="64"/>
      <c r="AK45" s="60" t="s">
        <v>655</v>
      </c>
      <c r="AL45" s="359" t="s">
        <v>647</v>
      </c>
    </row>
    <row r="46" spans="1:38" ht="45" x14ac:dyDescent="0.25">
      <c r="B46" s="52"/>
      <c r="C46" s="64" t="s">
        <v>682</v>
      </c>
      <c r="D46" s="217" t="s">
        <v>656</v>
      </c>
      <c r="E46" s="53"/>
      <c r="F46" s="53"/>
      <c r="G46" s="53"/>
      <c r="H46" s="53"/>
      <c r="I46" s="53"/>
      <c r="J46" s="53"/>
      <c r="K46" s="53"/>
      <c r="L46" s="53"/>
      <c r="M46" s="53"/>
      <c r="N46" s="53"/>
      <c r="O46" s="53"/>
      <c r="P46" s="53"/>
      <c r="Q46" s="53"/>
      <c r="R46" s="53"/>
      <c r="S46" s="53"/>
      <c r="T46" s="53"/>
      <c r="U46" s="82">
        <v>878</v>
      </c>
      <c r="V46" s="82">
        <v>7</v>
      </c>
      <c r="W46" s="82">
        <v>1098</v>
      </c>
      <c r="X46" s="82">
        <v>231</v>
      </c>
      <c r="Y46" s="82">
        <v>981</v>
      </c>
      <c r="Z46" s="82" t="s">
        <v>650</v>
      </c>
      <c r="AA46" s="82">
        <v>1287</v>
      </c>
      <c r="AB46" s="82">
        <v>263</v>
      </c>
      <c r="AC46" s="345">
        <v>1018</v>
      </c>
      <c r="AD46" s="345"/>
      <c r="AE46" s="345">
        <v>1289</v>
      </c>
      <c r="AF46" s="345">
        <v>276</v>
      </c>
      <c r="AG46" s="64"/>
      <c r="AH46" s="64"/>
      <c r="AI46" s="64"/>
      <c r="AJ46" s="64"/>
      <c r="AK46" s="60" t="s">
        <v>657</v>
      </c>
      <c r="AL46" s="359" t="s">
        <v>647</v>
      </c>
    </row>
    <row r="47" spans="1:38" ht="30" x14ac:dyDescent="0.25">
      <c r="B47" s="52"/>
      <c r="C47" s="64" t="s">
        <v>683</v>
      </c>
      <c r="D47" s="217" t="s">
        <v>658</v>
      </c>
      <c r="E47" s="53"/>
      <c r="F47" s="53"/>
      <c r="G47" s="53"/>
      <c r="H47" s="53"/>
      <c r="I47" s="53"/>
      <c r="J47" s="53"/>
      <c r="K47" s="53"/>
      <c r="L47" s="53"/>
      <c r="M47" s="53"/>
      <c r="N47" s="53"/>
      <c r="O47" s="53"/>
      <c r="P47" s="53"/>
      <c r="Q47" s="53"/>
      <c r="R47" s="53"/>
      <c r="S47" s="53"/>
      <c r="T47" s="53"/>
      <c r="U47" s="82">
        <v>475</v>
      </c>
      <c r="V47" s="82">
        <v>4</v>
      </c>
      <c r="W47" s="82">
        <v>813</v>
      </c>
      <c r="X47" s="82">
        <v>188</v>
      </c>
      <c r="Y47" s="82">
        <v>456</v>
      </c>
      <c r="Z47" s="82" t="s">
        <v>650</v>
      </c>
      <c r="AA47" s="82">
        <v>961</v>
      </c>
      <c r="AB47" s="82">
        <v>215</v>
      </c>
      <c r="AC47" s="345">
        <v>467</v>
      </c>
      <c r="AD47" s="345"/>
      <c r="AE47" s="345">
        <v>959</v>
      </c>
      <c r="AF47" s="345">
        <v>226</v>
      </c>
      <c r="AG47" s="64"/>
      <c r="AH47" s="64"/>
      <c r="AI47" s="64"/>
      <c r="AJ47" s="64"/>
      <c r="AK47" s="60" t="s">
        <v>658</v>
      </c>
      <c r="AL47" s="359" t="s">
        <v>647</v>
      </c>
    </row>
    <row r="48" spans="1:38" ht="30" x14ac:dyDescent="0.25">
      <c r="B48" s="52"/>
      <c r="C48" s="64" t="s">
        <v>684</v>
      </c>
      <c r="D48" s="220" t="s">
        <v>659</v>
      </c>
      <c r="E48" s="53"/>
      <c r="F48" s="53"/>
      <c r="G48" s="53"/>
      <c r="H48" s="53"/>
      <c r="I48" s="53"/>
      <c r="J48" s="53"/>
      <c r="K48" s="53"/>
      <c r="L48" s="53"/>
      <c r="M48" s="53"/>
      <c r="N48" s="53"/>
      <c r="O48" s="53"/>
      <c r="P48" s="53"/>
      <c r="Q48" s="53"/>
      <c r="R48" s="53"/>
      <c r="S48" s="53"/>
      <c r="T48" s="53"/>
      <c r="U48" s="82">
        <v>1691.7</v>
      </c>
      <c r="V48" s="82">
        <v>3.1</v>
      </c>
      <c r="W48" s="82">
        <v>1039.3</v>
      </c>
      <c r="X48" s="82">
        <v>135.5</v>
      </c>
      <c r="Y48" s="82">
        <v>1691.8</v>
      </c>
      <c r="Z48" s="82">
        <v>3.1</v>
      </c>
      <c r="AA48" s="82">
        <v>1039.2</v>
      </c>
      <c r="AB48" s="82">
        <v>135.4</v>
      </c>
      <c r="AC48" s="345">
        <v>1723.9568999999999</v>
      </c>
      <c r="AD48" s="345">
        <v>3.102862</v>
      </c>
      <c r="AE48" s="345">
        <v>1144.092592</v>
      </c>
      <c r="AF48" s="345">
        <v>175.52193500000001</v>
      </c>
      <c r="AG48" s="64"/>
      <c r="AH48" s="64"/>
      <c r="AI48" s="64"/>
      <c r="AJ48" s="64"/>
      <c r="AK48" s="60" t="s">
        <v>660</v>
      </c>
      <c r="AL48" s="359" t="s">
        <v>647</v>
      </c>
    </row>
    <row r="49" spans="2:38" ht="30" x14ac:dyDescent="0.25">
      <c r="B49" s="52"/>
      <c r="C49" s="64" t="s">
        <v>685</v>
      </c>
      <c r="D49" s="219" t="s">
        <v>661</v>
      </c>
      <c r="E49" s="53"/>
      <c r="F49" s="53"/>
      <c r="G49" s="53"/>
      <c r="H49" s="53"/>
      <c r="I49" s="53"/>
      <c r="J49" s="53"/>
      <c r="K49" s="53"/>
      <c r="L49" s="53"/>
      <c r="M49" s="53"/>
      <c r="N49" s="53"/>
      <c r="O49" s="53"/>
      <c r="P49" s="53"/>
      <c r="Q49" s="53"/>
      <c r="R49" s="53"/>
      <c r="S49" s="53"/>
      <c r="T49" s="53"/>
      <c r="U49" s="82">
        <v>40.799999999999997</v>
      </c>
      <c r="V49" s="82">
        <v>0</v>
      </c>
      <c r="W49" s="82">
        <v>83.9</v>
      </c>
      <c r="X49" s="82">
        <v>24.3</v>
      </c>
      <c r="Y49" s="82">
        <v>40.799999999999997</v>
      </c>
      <c r="Z49" s="82">
        <v>0</v>
      </c>
      <c r="AA49" s="82">
        <v>83.9</v>
      </c>
      <c r="AB49" s="82">
        <v>24.2</v>
      </c>
      <c r="AC49" s="345">
        <v>49.922597000000003</v>
      </c>
      <c r="AD49" s="345">
        <v>0</v>
      </c>
      <c r="AE49" s="345">
        <v>102.017194</v>
      </c>
      <c r="AF49" s="345">
        <v>31.265929</v>
      </c>
      <c r="AG49" s="64"/>
      <c r="AH49" s="64"/>
      <c r="AI49" s="64"/>
      <c r="AJ49" s="64"/>
      <c r="AK49" s="60" t="s">
        <v>661</v>
      </c>
      <c r="AL49" s="359" t="s">
        <v>647</v>
      </c>
    </row>
    <row r="50" spans="2:38" ht="30" x14ac:dyDescent="0.25">
      <c r="B50" s="52"/>
      <c r="C50" s="64" t="s">
        <v>686</v>
      </c>
      <c r="D50" s="219" t="s">
        <v>662</v>
      </c>
      <c r="E50" s="53"/>
      <c r="F50" s="53"/>
      <c r="G50" s="53"/>
      <c r="H50" s="53"/>
      <c r="I50" s="53"/>
      <c r="J50" s="53"/>
      <c r="K50" s="53"/>
      <c r="L50" s="53"/>
      <c r="M50" s="53"/>
      <c r="N50" s="53"/>
      <c r="O50" s="53"/>
      <c r="P50" s="53"/>
      <c r="Q50" s="53"/>
      <c r="R50" s="53"/>
      <c r="S50" s="53"/>
      <c r="T50" s="53"/>
      <c r="U50" s="82">
        <v>5579.8</v>
      </c>
      <c r="V50" s="82">
        <v>9</v>
      </c>
      <c r="W50" s="82">
        <v>3032.4</v>
      </c>
      <c r="X50" s="82">
        <v>546.9</v>
      </c>
      <c r="Y50" s="82">
        <v>5524.2</v>
      </c>
      <c r="Z50" s="82">
        <v>9</v>
      </c>
      <c r="AA50" s="82">
        <v>2984.8</v>
      </c>
      <c r="AB50" s="82">
        <v>540.1</v>
      </c>
      <c r="AC50" s="345">
        <v>5569.9287260000001</v>
      </c>
      <c r="AD50" s="345">
        <v>8.9583139999999997</v>
      </c>
      <c r="AE50" s="345">
        <v>3325.561017</v>
      </c>
      <c r="AF50" s="345">
        <v>644.71877999999992</v>
      </c>
      <c r="AG50" s="64"/>
      <c r="AH50" s="64"/>
      <c r="AI50" s="64"/>
      <c r="AJ50" s="64"/>
      <c r="AK50" s="60" t="s">
        <v>663</v>
      </c>
      <c r="AL50" s="359" t="s">
        <v>647</v>
      </c>
    </row>
    <row r="51" spans="2:38" ht="30" x14ac:dyDescent="0.25">
      <c r="B51" s="52"/>
      <c r="C51" s="64" t="s">
        <v>687</v>
      </c>
      <c r="D51" s="219" t="s">
        <v>664</v>
      </c>
      <c r="E51" s="53"/>
      <c r="F51" s="53"/>
      <c r="G51" s="53"/>
      <c r="H51" s="53"/>
      <c r="I51" s="53"/>
      <c r="J51" s="53"/>
      <c r="K51" s="53"/>
      <c r="L51" s="53"/>
      <c r="M51" s="53"/>
      <c r="N51" s="53"/>
      <c r="O51" s="53"/>
      <c r="P51" s="53"/>
      <c r="Q51" s="53"/>
      <c r="R51" s="53"/>
      <c r="S51" s="53"/>
      <c r="T51" s="53"/>
      <c r="U51" s="82">
        <v>458.8</v>
      </c>
      <c r="V51" s="82">
        <v>1.2</v>
      </c>
      <c r="W51" s="82">
        <v>855.3</v>
      </c>
      <c r="X51" s="82">
        <v>254.4</v>
      </c>
      <c r="Y51" s="82">
        <v>457.4</v>
      </c>
      <c r="Z51" s="82">
        <v>1.2</v>
      </c>
      <c r="AA51" s="82">
        <v>858.5</v>
      </c>
      <c r="AB51" s="82">
        <v>249.7</v>
      </c>
      <c r="AC51" s="345">
        <v>525.06044299999996</v>
      </c>
      <c r="AD51" s="347">
        <v>1.195581</v>
      </c>
      <c r="AE51" s="345">
        <v>936.80601899999999</v>
      </c>
      <c r="AF51" s="345">
        <v>295.36485699999997</v>
      </c>
      <c r="AG51" s="64"/>
      <c r="AH51" s="64"/>
      <c r="AI51" s="64"/>
      <c r="AJ51" s="64"/>
      <c r="AK51" s="60" t="s">
        <v>664</v>
      </c>
      <c r="AL51" s="359" t="s">
        <v>647</v>
      </c>
    </row>
    <row r="52" spans="2:38" ht="30" x14ac:dyDescent="0.25">
      <c r="B52" s="52"/>
      <c r="C52" s="64" t="s">
        <v>688</v>
      </c>
      <c r="D52" s="219" t="s">
        <v>666</v>
      </c>
      <c r="E52" s="53"/>
      <c r="F52" s="53"/>
      <c r="G52" s="53"/>
      <c r="H52" s="53"/>
      <c r="I52" s="53"/>
      <c r="J52" s="53"/>
      <c r="K52" s="53"/>
      <c r="L52" s="53"/>
      <c r="M52" s="53"/>
      <c r="N52" s="53"/>
      <c r="O52" s="53"/>
      <c r="P52" s="53"/>
      <c r="Q52" s="53"/>
      <c r="R52" s="53"/>
      <c r="S52" s="53"/>
      <c r="T52" s="53"/>
      <c r="U52" s="82">
        <v>51</v>
      </c>
      <c r="V52" s="82">
        <v>0</v>
      </c>
      <c r="W52" s="82">
        <v>22</v>
      </c>
      <c r="X52" s="82">
        <v>6</v>
      </c>
      <c r="Y52" s="82">
        <v>57</v>
      </c>
      <c r="Z52" s="82" t="s">
        <v>650</v>
      </c>
      <c r="AA52" s="82">
        <v>19</v>
      </c>
      <c r="AB52" s="82">
        <v>5</v>
      </c>
      <c r="AC52" s="345">
        <v>69</v>
      </c>
      <c r="AD52" s="345"/>
      <c r="AE52" s="345">
        <v>65</v>
      </c>
      <c r="AF52" s="345">
        <v>16</v>
      </c>
      <c r="AG52" s="64"/>
      <c r="AH52" s="64"/>
      <c r="AI52" s="64"/>
      <c r="AJ52" s="64"/>
      <c r="AK52" s="60" t="s">
        <v>669</v>
      </c>
      <c r="AL52" s="359" t="s">
        <v>647</v>
      </c>
    </row>
    <row r="53" spans="2:38" ht="30" x14ac:dyDescent="0.25">
      <c r="B53" s="52"/>
      <c r="C53" s="64" t="s">
        <v>689</v>
      </c>
      <c r="D53" s="219" t="s">
        <v>671</v>
      </c>
      <c r="E53" s="53"/>
      <c r="F53" s="53"/>
      <c r="G53" s="53"/>
      <c r="H53" s="53"/>
      <c r="I53" s="53"/>
      <c r="J53" s="53"/>
      <c r="K53" s="53"/>
      <c r="L53" s="53"/>
      <c r="M53" s="53"/>
      <c r="N53" s="53"/>
      <c r="O53" s="53"/>
      <c r="P53" s="53"/>
      <c r="Q53" s="53"/>
      <c r="R53" s="53"/>
      <c r="S53" s="53"/>
      <c r="T53" s="53"/>
      <c r="U53" s="82">
        <v>3</v>
      </c>
      <c r="V53" s="82">
        <v>0</v>
      </c>
      <c r="W53" s="82">
        <v>7</v>
      </c>
      <c r="X53" s="82">
        <v>3</v>
      </c>
      <c r="Y53" s="82">
        <v>4</v>
      </c>
      <c r="Z53" s="82" t="s">
        <v>650</v>
      </c>
      <c r="AA53" s="82">
        <v>7</v>
      </c>
      <c r="AB53" s="82">
        <v>2</v>
      </c>
      <c r="AC53" s="345">
        <v>4</v>
      </c>
      <c r="AD53" s="345"/>
      <c r="AE53" s="345">
        <v>17</v>
      </c>
      <c r="AF53" s="345">
        <v>4</v>
      </c>
      <c r="AG53" s="64"/>
      <c r="AH53" s="64"/>
      <c r="AI53" s="64"/>
      <c r="AJ53" s="64"/>
      <c r="AK53" s="60" t="s">
        <v>671</v>
      </c>
      <c r="AL53" s="359" t="s">
        <v>647</v>
      </c>
    </row>
    <row r="54" spans="2:38" ht="30" x14ac:dyDescent="0.25">
      <c r="B54" s="52"/>
      <c r="C54" s="64" t="s">
        <v>690</v>
      </c>
      <c r="D54" s="219" t="s">
        <v>673</v>
      </c>
      <c r="E54" s="53"/>
      <c r="F54" s="53"/>
      <c r="G54" s="53"/>
      <c r="H54" s="53"/>
      <c r="I54" s="53"/>
      <c r="J54" s="53"/>
      <c r="K54" s="53"/>
      <c r="L54" s="53"/>
      <c r="M54" s="53"/>
      <c r="N54" s="53"/>
      <c r="O54" s="53"/>
      <c r="P54" s="53"/>
      <c r="Q54" s="53"/>
      <c r="R54" s="53"/>
      <c r="S54" s="53"/>
      <c r="T54" s="53"/>
      <c r="U54" s="349">
        <v>13</v>
      </c>
      <c r="V54" s="82">
        <v>0</v>
      </c>
      <c r="W54" s="350">
        <v>113</v>
      </c>
      <c r="X54" s="350">
        <v>24</v>
      </c>
      <c r="Y54" s="349">
        <v>32</v>
      </c>
      <c r="Z54" s="82">
        <v>0</v>
      </c>
      <c r="AA54" s="350">
        <v>166</v>
      </c>
      <c r="AB54" s="350">
        <v>26</v>
      </c>
      <c r="AC54" s="345">
        <v>45</v>
      </c>
      <c r="AD54" s="345"/>
      <c r="AE54" s="345">
        <v>187</v>
      </c>
      <c r="AF54" s="345">
        <v>28</v>
      </c>
      <c r="AG54" s="64"/>
      <c r="AH54" s="64"/>
      <c r="AI54" s="64"/>
      <c r="AJ54" s="64"/>
      <c r="AK54" s="60" t="s">
        <v>674</v>
      </c>
      <c r="AL54" s="359" t="s">
        <v>647</v>
      </c>
    </row>
    <row r="55" spans="2:38" ht="30" x14ac:dyDescent="0.25">
      <c r="B55" s="52"/>
      <c r="C55" s="64" t="s">
        <v>691</v>
      </c>
      <c r="D55" s="219" t="s">
        <v>676</v>
      </c>
      <c r="E55" s="53"/>
      <c r="F55" s="53"/>
      <c r="G55" s="53"/>
      <c r="H55" s="53"/>
      <c r="I55" s="53"/>
      <c r="J55" s="53"/>
      <c r="K55" s="53"/>
      <c r="L55" s="53"/>
      <c r="M55" s="53"/>
      <c r="N55" s="53"/>
      <c r="O55" s="53"/>
      <c r="P55" s="53"/>
      <c r="Q55" s="53"/>
      <c r="R55" s="53"/>
      <c r="S55" s="53"/>
      <c r="T55" s="53"/>
      <c r="U55" s="82">
        <v>3</v>
      </c>
      <c r="V55" s="82">
        <v>0</v>
      </c>
      <c r="W55" s="350">
        <v>18</v>
      </c>
      <c r="X55" s="350">
        <v>8</v>
      </c>
      <c r="Y55" s="82">
        <v>5</v>
      </c>
      <c r="Z55" s="82">
        <v>0</v>
      </c>
      <c r="AA55" s="350">
        <v>29</v>
      </c>
      <c r="AB55" s="350">
        <v>8</v>
      </c>
      <c r="AC55" s="345">
        <v>6</v>
      </c>
      <c r="AD55" s="345"/>
      <c r="AE55" s="345">
        <v>31</v>
      </c>
      <c r="AF55" s="345">
        <v>9</v>
      </c>
      <c r="AG55" s="64"/>
      <c r="AH55" s="64"/>
      <c r="AI55" s="64"/>
      <c r="AJ55" s="64"/>
      <c r="AK55" s="60" t="s">
        <v>676</v>
      </c>
      <c r="AL55" s="359" t="s">
        <v>647</v>
      </c>
    </row>
    <row r="58" spans="2:38" ht="35.25" customHeight="1" x14ac:dyDescent="0.25">
      <c r="B58" s="380" t="s">
        <v>1413</v>
      </c>
      <c r="C58" s="381"/>
      <c r="D58" s="381"/>
      <c r="E58" s="381"/>
      <c r="F58" s="381"/>
      <c r="G58" s="381"/>
      <c r="H58" s="381"/>
      <c r="I58" s="381"/>
      <c r="J58" s="381"/>
      <c r="K58" s="381"/>
      <c r="L58" s="381"/>
      <c r="M58" s="381"/>
      <c r="N58" s="381"/>
      <c r="O58" s="381"/>
      <c r="P58" s="381"/>
      <c r="Q58" s="381"/>
      <c r="R58" s="381"/>
      <c r="S58" s="381"/>
      <c r="T58" s="381"/>
      <c r="U58" s="381"/>
      <c r="V58" s="381"/>
      <c r="W58" s="381"/>
      <c r="X58" s="381"/>
      <c r="Y58" s="381"/>
      <c r="Z58" s="381"/>
      <c r="AA58" s="381"/>
      <c r="AB58" s="382"/>
    </row>
    <row r="59" spans="2:38" x14ac:dyDescent="0.25">
      <c r="B59" s="383"/>
      <c r="C59" s="422"/>
      <c r="D59" s="422"/>
      <c r="E59" s="422"/>
      <c r="F59" s="422"/>
      <c r="G59" s="422"/>
      <c r="H59" s="422"/>
      <c r="I59" s="422"/>
      <c r="J59" s="422"/>
      <c r="K59" s="422"/>
      <c r="L59" s="422"/>
      <c r="M59" s="422"/>
      <c r="N59" s="422"/>
      <c r="O59" s="422"/>
      <c r="P59" s="422"/>
      <c r="Q59" s="422"/>
      <c r="R59" s="422"/>
      <c r="S59" s="422"/>
      <c r="T59" s="422"/>
      <c r="U59" s="422"/>
      <c r="V59" s="422"/>
      <c r="W59" s="422"/>
      <c r="X59" s="422"/>
      <c r="Y59" s="422"/>
      <c r="Z59" s="422"/>
      <c r="AA59" s="422"/>
      <c r="AB59" s="385"/>
    </row>
    <row r="60" spans="2:38" x14ac:dyDescent="0.25">
      <c r="B60" s="383"/>
      <c r="C60" s="422"/>
      <c r="D60" s="422"/>
      <c r="E60" s="422"/>
      <c r="F60" s="422"/>
      <c r="G60" s="422"/>
      <c r="H60" s="422"/>
      <c r="I60" s="422"/>
      <c r="J60" s="422"/>
      <c r="K60" s="422"/>
      <c r="L60" s="422"/>
      <c r="M60" s="422"/>
      <c r="N60" s="422"/>
      <c r="O60" s="422"/>
      <c r="P60" s="422"/>
      <c r="Q60" s="422"/>
      <c r="R60" s="422"/>
      <c r="S60" s="422"/>
      <c r="T60" s="422"/>
      <c r="U60" s="422"/>
      <c r="V60" s="422"/>
      <c r="W60" s="422"/>
      <c r="X60" s="422"/>
      <c r="Y60" s="422"/>
      <c r="Z60" s="422"/>
      <c r="AA60" s="422"/>
      <c r="AB60" s="385"/>
    </row>
    <row r="61" spans="2:38" x14ac:dyDescent="0.25">
      <c r="B61" s="383"/>
      <c r="C61" s="422"/>
      <c r="D61" s="422"/>
      <c r="E61" s="422"/>
      <c r="F61" s="422"/>
      <c r="G61" s="422"/>
      <c r="H61" s="422"/>
      <c r="I61" s="422"/>
      <c r="J61" s="422"/>
      <c r="K61" s="422"/>
      <c r="L61" s="422"/>
      <c r="M61" s="422"/>
      <c r="N61" s="422"/>
      <c r="O61" s="422"/>
      <c r="P61" s="422"/>
      <c r="Q61" s="422"/>
      <c r="R61" s="422"/>
      <c r="S61" s="422"/>
      <c r="T61" s="422"/>
      <c r="U61" s="422"/>
      <c r="V61" s="422"/>
      <c r="W61" s="422"/>
      <c r="X61" s="422"/>
      <c r="Y61" s="422"/>
      <c r="Z61" s="422"/>
      <c r="AA61" s="422"/>
      <c r="AB61" s="385"/>
    </row>
    <row r="62" spans="2:38" x14ac:dyDescent="0.25">
      <c r="B62" s="383"/>
      <c r="C62" s="422"/>
      <c r="D62" s="422"/>
      <c r="E62" s="422"/>
      <c r="F62" s="422"/>
      <c r="G62" s="422"/>
      <c r="H62" s="422"/>
      <c r="I62" s="422"/>
      <c r="J62" s="422"/>
      <c r="K62" s="422"/>
      <c r="L62" s="422"/>
      <c r="M62" s="422"/>
      <c r="N62" s="422"/>
      <c r="O62" s="422"/>
      <c r="P62" s="422"/>
      <c r="Q62" s="422"/>
      <c r="R62" s="422"/>
      <c r="S62" s="422"/>
      <c r="T62" s="422"/>
      <c r="U62" s="422"/>
      <c r="V62" s="422"/>
      <c r="W62" s="422"/>
      <c r="X62" s="422"/>
      <c r="Y62" s="422"/>
      <c r="Z62" s="422"/>
      <c r="AA62" s="422"/>
      <c r="AB62" s="385"/>
    </row>
    <row r="63" spans="2:38" x14ac:dyDescent="0.25">
      <c r="B63" s="383"/>
      <c r="C63" s="422"/>
      <c r="D63" s="422"/>
      <c r="E63" s="422"/>
      <c r="F63" s="422"/>
      <c r="G63" s="422"/>
      <c r="H63" s="422"/>
      <c r="I63" s="422"/>
      <c r="J63" s="422"/>
      <c r="K63" s="422"/>
      <c r="L63" s="422"/>
      <c r="M63" s="422"/>
      <c r="N63" s="422"/>
      <c r="O63" s="422"/>
      <c r="P63" s="422"/>
      <c r="Q63" s="422"/>
      <c r="R63" s="422"/>
      <c r="S63" s="422"/>
      <c r="T63" s="422"/>
      <c r="U63" s="422"/>
      <c r="V63" s="422"/>
      <c r="W63" s="422"/>
      <c r="X63" s="422"/>
      <c r="Y63" s="422"/>
      <c r="Z63" s="422"/>
      <c r="AA63" s="422"/>
      <c r="AB63" s="385"/>
    </row>
    <row r="64" spans="2:38" x14ac:dyDescent="0.25">
      <c r="B64" s="383"/>
      <c r="C64" s="422"/>
      <c r="D64" s="422"/>
      <c r="E64" s="422"/>
      <c r="F64" s="422"/>
      <c r="G64" s="422"/>
      <c r="H64" s="422"/>
      <c r="I64" s="422"/>
      <c r="J64" s="422"/>
      <c r="K64" s="422"/>
      <c r="L64" s="422"/>
      <c r="M64" s="422"/>
      <c r="N64" s="422"/>
      <c r="O64" s="422"/>
      <c r="P64" s="422"/>
      <c r="Q64" s="422"/>
      <c r="R64" s="422"/>
      <c r="S64" s="422"/>
      <c r="T64" s="422"/>
      <c r="U64" s="422"/>
      <c r="V64" s="422"/>
      <c r="W64" s="422"/>
      <c r="X64" s="422"/>
      <c r="Y64" s="422"/>
      <c r="Z64" s="422"/>
      <c r="AA64" s="422"/>
      <c r="AB64" s="385"/>
    </row>
    <row r="65" spans="2:28" x14ac:dyDescent="0.25">
      <c r="B65" s="383"/>
      <c r="C65" s="422"/>
      <c r="D65" s="422"/>
      <c r="E65" s="422"/>
      <c r="F65" s="422"/>
      <c r="G65" s="422"/>
      <c r="H65" s="422"/>
      <c r="I65" s="422"/>
      <c r="J65" s="422"/>
      <c r="K65" s="422"/>
      <c r="L65" s="422"/>
      <c r="M65" s="422"/>
      <c r="N65" s="422"/>
      <c r="O65" s="422"/>
      <c r="P65" s="422"/>
      <c r="Q65" s="422"/>
      <c r="R65" s="422"/>
      <c r="S65" s="422"/>
      <c r="T65" s="422"/>
      <c r="U65" s="422"/>
      <c r="V65" s="422"/>
      <c r="W65" s="422"/>
      <c r="X65" s="422"/>
      <c r="Y65" s="422"/>
      <c r="Z65" s="422"/>
      <c r="AA65" s="422"/>
      <c r="AB65" s="385"/>
    </row>
    <row r="66" spans="2:28" x14ac:dyDescent="0.25">
      <c r="B66" s="383"/>
      <c r="C66" s="422"/>
      <c r="D66" s="422"/>
      <c r="E66" s="422"/>
      <c r="F66" s="422"/>
      <c r="G66" s="422"/>
      <c r="H66" s="422"/>
      <c r="I66" s="422"/>
      <c r="J66" s="422"/>
      <c r="K66" s="422"/>
      <c r="L66" s="422"/>
      <c r="M66" s="422"/>
      <c r="N66" s="422"/>
      <c r="O66" s="422"/>
      <c r="P66" s="422"/>
      <c r="Q66" s="422"/>
      <c r="R66" s="422"/>
      <c r="S66" s="422"/>
      <c r="T66" s="422"/>
      <c r="U66" s="422"/>
      <c r="V66" s="422"/>
      <c r="W66" s="422"/>
      <c r="X66" s="422"/>
      <c r="Y66" s="422"/>
      <c r="Z66" s="422"/>
      <c r="AA66" s="422"/>
      <c r="AB66" s="385"/>
    </row>
    <row r="67" spans="2:28" x14ac:dyDescent="0.25">
      <c r="B67" s="383"/>
      <c r="C67" s="422"/>
      <c r="D67" s="422"/>
      <c r="E67" s="422"/>
      <c r="F67" s="422"/>
      <c r="G67" s="422"/>
      <c r="H67" s="422"/>
      <c r="I67" s="422"/>
      <c r="J67" s="422"/>
      <c r="K67" s="422"/>
      <c r="L67" s="422"/>
      <c r="M67" s="422"/>
      <c r="N67" s="422"/>
      <c r="O67" s="422"/>
      <c r="P67" s="422"/>
      <c r="Q67" s="422"/>
      <c r="R67" s="422"/>
      <c r="S67" s="422"/>
      <c r="T67" s="422"/>
      <c r="U67" s="422"/>
      <c r="V67" s="422"/>
      <c r="W67" s="422"/>
      <c r="X67" s="422"/>
      <c r="Y67" s="422"/>
      <c r="Z67" s="422"/>
      <c r="AA67" s="422"/>
      <c r="AB67" s="385"/>
    </row>
    <row r="68" spans="2:28" x14ac:dyDescent="0.25">
      <c r="B68" s="383"/>
      <c r="C68" s="422"/>
      <c r="D68" s="422"/>
      <c r="E68" s="422"/>
      <c r="F68" s="422"/>
      <c r="G68" s="422"/>
      <c r="H68" s="422"/>
      <c r="I68" s="422"/>
      <c r="J68" s="422"/>
      <c r="K68" s="422"/>
      <c r="L68" s="422"/>
      <c r="M68" s="422"/>
      <c r="N68" s="422"/>
      <c r="O68" s="422"/>
      <c r="P68" s="422"/>
      <c r="Q68" s="422"/>
      <c r="R68" s="422"/>
      <c r="S68" s="422"/>
      <c r="T68" s="422"/>
      <c r="U68" s="422"/>
      <c r="V68" s="422"/>
      <c r="W68" s="422"/>
      <c r="X68" s="422"/>
      <c r="Y68" s="422"/>
      <c r="Z68" s="422"/>
      <c r="AA68" s="422"/>
      <c r="AB68" s="385"/>
    </row>
    <row r="69" spans="2:28" x14ac:dyDescent="0.25">
      <c r="B69" s="383"/>
      <c r="C69" s="422"/>
      <c r="D69" s="422"/>
      <c r="E69" s="422"/>
      <c r="F69" s="422"/>
      <c r="G69" s="422"/>
      <c r="H69" s="422"/>
      <c r="I69" s="422"/>
      <c r="J69" s="422"/>
      <c r="K69" s="422"/>
      <c r="L69" s="422"/>
      <c r="M69" s="422"/>
      <c r="N69" s="422"/>
      <c r="O69" s="422"/>
      <c r="P69" s="422"/>
      <c r="Q69" s="422"/>
      <c r="R69" s="422"/>
      <c r="S69" s="422"/>
      <c r="T69" s="422"/>
      <c r="U69" s="422"/>
      <c r="V69" s="422"/>
      <c r="W69" s="422"/>
      <c r="X69" s="422"/>
      <c r="Y69" s="422"/>
      <c r="Z69" s="422"/>
      <c r="AA69" s="422"/>
      <c r="AB69" s="385"/>
    </row>
    <row r="70" spans="2:28" x14ac:dyDescent="0.25">
      <c r="B70" s="383"/>
      <c r="C70" s="422"/>
      <c r="D70" s="422"/>
      <c r="E70" s="422"/>
      <c r="F70" s="422"/>
      <c r="G70" s="422"/>
      <c r="H70" s="422"/>
      <c r="I70" s="422"/>
      <c r="J70" s="422"/>
      <c r="K70" s="422"/>
      <c r="L70" s="422"/>
      <c r="M70" s="422"/>
      <c r="N70" s="422"/>
      <c r="O70" s="422"/>
      <c r="P70" s="422"/>
      <c r="Q70" s="422"/>
      <c r="R70" s="422"/>
      <c r="S70" s="422"/>
      <c r="T70" s="422"/>
      <c r="U70" s="422"/>
      <c r="V70" s="422"/>
      <c r="W70" s="422"/>
      <c r="X70" s="422"/>
      <c r="Y70" s="422"/>
      <c r="Z70" s="422"/>
      <c r="AA70" s="422"/>
      <c r="AB70" s="385"/>
    </row>
    <row r="71" spans="2:28" x14ac:dyDescent="0.25">
      <c r="B71" s="383"/>
      <c r="C71" s="422"/>
      <c r="D71" s="422"/>
      <c r="E71" s="422"/>
      <c r="F71" s="422"/>
      <c r="G71" s="422"/>
      <c r="H71" s="422"/>
      <c r="I71" s="422"/>
      <c r="J71" s="422"/>
      <c r="K71" s="422"/>
      <c r="L71" s="422"/>
      <c r="M71" s="422"/>
      <c r="N71" s="422"/>
      <c r="O71" s="422"/>
      <c r="P71" s="422"/>
      <c r="Q71" s="422"/>
      <c r="R71" s="422"/>
      <c r="S71" s="422"/>
      <c r="T71" s="422"/>
      <c r="U71" s="422"/>
      <c r="V71" s="422"/>
      <c r="W71" s="422"/>
      <c r="X71" s="422"/>
      <c r="Y71" s="422"/>
      <c r="Z71" s="422"/>
      <c r="AA71" s="422"/>
      <c r="AB71" s="385"/>
    </row>
    <row r="72" spans="2:28" x14ac:dyDescent="0.25">
      <c r="B72" s="383"/>
      <c r="C72" s="422"/>
      <c r="D72" s="422"/>
      <c r="E72" s="422"/>
      <c r="F72" s="422"/>
      <c r="G72" s="422"/>
      <c r="H72" s="422"/>
      <c r="I72" s="422"/>
      <c r="J72" s="422"/>
      <c r="K72" s="422"/>
      <c r="L72" s="422"/>
      <c r="M72" s="422"/>
      <c r="N72" s="422"/>
      <c r="O72" s="422"/>
      <c r="P72" s="422"/>
      <c r="Q72" s="422"/>
      <c r="R72" s="422"/>
      <c r="S72" s="422"/>
      <c r="T72" s="422"/>
      <c r="U72" s="422"/>
      <c r="V72" s="422"/>
      <c r="W72" s="422"/>
      <c r="X72" s="422"/>
      <c r="Y72" s="422"/>
      <c r="Z72" s="422"/>
      <c r="AA72" s="422"/>
      <c r="AB72" s="385"/>
    </row>
    <row r="73" spans="2:28" x14ac:dyDescent="0.25">
      <c r="B73" s="383"/>
      <c r="C73" s="422"/>
      <c r="D73" s="422"/>
      <c r="E73" s="422"/>
      <c r="F73" s="422"/>
      <c r="G73" s="422"/>
      <c r="H73" s="422"/>
      <c r="I73" s="422"/>
      <c r="J73" s="422"/>
      <c r="K73" s="422"/>
      <c r="L73" s="422"/>
      <c r="M73" s="422"/>
      <c r="N73" s="422"/>
      <c r="O73" s="422"/>
      <c r="P73" s="422"/>
      <c r="Q73" s="422"/>
      <c r="R73" s="422"/>
      <c r="S73" s="422"/>
      <c r="T73" s="422"/>
      <c r="U73" s="422"/>
      <c r="V73" s="422"/>
      <c r="W73" s="422"/>
      <c r="X73" s="422"/>
      <c r="Y73" s="422"/>
      <c r="Z73" s="422"/>
      <c r="AA73" s="422"/>
      <c r="AB73" s="385"/>
    </row>
    <row r="74" spans="2:28" x14ac:dyDescent="0.25">
      <c r="B74" s="383"/>
      <c r="C74" s="422"/>
      <c r="D74" s="422"/>
      <c r="E74" s="422"/>
      <c r="F74" s="422"/>
      <c r="G74" s="422"/>
      <c r="H74" s="422"/>
      <c r="I74" s="422"/>
      <c r="J74" s="422"/>
      <c r="K74" s="422"/>
      <c r="L74" s="422"/>
      <c r="M74" s="422"/>
      <c r="N74" s="422"/>
      <c r="O74" s="422"/>
      <c r="P74" s="422"/>
      <c r="Q74" s="422"/>
      <c r="R74" s="422"/>
      <c r="S74" s="422"/>
      <c r="T74" s="422"/>
      <c r="U74" s="422"/>
      <c r="V74" s="422"/>
      <c r="W74" s="422"/>
      <c r="X74" s="422"/>
      <c r="Y74" s="422"/>
      <c r="Z74" s="422"/>
      <c r="AA74" s="422"/>
      <c r="AB74" s="385"/>
    </row>
    <row r="75" spans="2:28" x14ac:dyDescent="0.25">
      <c r="B75" s="383"/>
      <c r="C75" s="422"/>
      <c r="D75" s="422"/>
      <c r="E75" s="422"/>
      <c r="F75" s="422"/>
      <c r="G75" s="422"/>
      <c r="H75" s="422"/>
      <c r="I75" s="422"/>
      <c r="J75" s="422"/>
      <c r="K75" s="422"/>
      <c r="L75" s="422"/>
      <c r="M75" s="422"/>
      <c r="N75" s="422"/>
      <c r="O75" s="422"/>
      <c r="P75" s="422"/>
      <c r="Q75" s="422"/>
      <c r="R75" s="422"/>
      <c r="S75" s="422"/>
      <c r="T75" s="422"/>
      <c r="U75" s="422"/>
      <c r="V75" s="422"/>
      <c r="W75" s="422"/>
      <c r="X75" s="422"/>
      <c r="Y75" s="422"/>
      <c r="Z75" s="422"/>
      <c r="AA75" s="422"/>
      <c r="AB75" s="385"/>
    </row>
    <row r="76" spans="2:28" x14ac:dyDescent="0.25">
      <c r="B76" s="383"/>
      <c r="C76" s="422"/>
      <c r="D76" s="422"/>
      <c r="E76" s="422"/>
      <c r="F76" s="422"/>
      <c r="G76" s="422"/>
      <c r="H76" s="422"/>
      <c r="I76" s="422"/>
      <c r="J76" s="422"/>
      <c r="K76" s="422"/>
      <c r="L76" s="422"/>
      <c r="M76" s="422"/>
      <c r="N76" s="422"/>
      <c r="O76" s="422"/>
      <c r="P76" s="422"/>
      <c r="Q76" s="422"/>
      <c r="R76" s="422"/>
      <c r="S76" s="422"/>
      <c r="T76" s="422"/>
      <c r="U76" s="422"/>
      <c r="V76" s="422"/>
      <c r="W76" s="422"/>
      <c r="X76" s="422"/>
      <c r="Y76" s="422"/>
      <c r="Z76" s="422"/>
      <c r="AA76" s="422"/>
      <c r="AB76" s="385"/>
    </row>
    <row r="77" spans="2:28" x14ac:dyDescent="0.25">
      <c r="B77" s="383"/>
      <c r="C77" s="422"/>
      <c r="D77" s="422"/>
      <c r="E77" s="422"/>
      <c r="F77" s="422"/>
      <c r="G77" s="422"/>
      <c r="H77" s="422"/>
      <c r="I77" s="422"/>
      <c r="J77" s="422"/>
      <c r="K77" s="422"/>
      <c r="L77" s="422"/>
      <c r="M77" s="422"/>
      <c r="N77" s="422"/>
      <c r="O77" s="422"/>
      <c r="P77" s="422"/>
      <c r="Q77" s="422"/>
      <c r="R77" s="422"/>
      <c r="S77" s="422"/>
      <c r="T77" s="422"/>
      <c r="U77" s="422"/>
      <c r="V77" s="422"/>
      <c r="W77" s="422"/>
      <c r="X77" s="422"/>
      <c r="Y77" s="422"/>
      <c r="Z77" s="422"/>
      <c r="AA77" s="422"/>
      <c r="AB77" s="385"/>
    </row>
    <row r="78" spans="2:28" x14ac:dyDescent="0.25">
      <c r="B78" s="383"/>
      <c r="C78" s="422"/>
      <c r="D78" s="422"/>
      <c r="E78" s="422"/>
      <c r="F78" s="422"/>
      <c r="G78" s="422"/>
      <c r="H78" s="422"/>
      <c r="I78" s="422"/>
      <c r="J78" s="422"/>
      <c r="K78" s="422"/>
      <c r="L78" s="422"/>
      <c r="M78" s="422"/>
      <c r="N78" s="422"/>
      <c r="O78" s="422"/>
      <c r="P78" s="422"/>
      <c r="Q78" s="422"/>
      <c r="R78" s="422"/>
      <c r="S78" s="422"/>
      <c r="T78" s="422"/>
      <c r="U78" s="422"/>
      <c r="V78" s="422"/>
      <c r="W78" s="422"/>
      <c r="X78" s="422"/>
      <c r="Y78" s="422"/>
      <c r="Z78" s="422"/>
      <c r="AA78" s="422"/>
      <c r="AB78" s="385"/>
    </row>
    <row r="79" spans="2:28" x14ac:dyDescent="0.25">
      <c r="B79" s="383"/>
      <c r="C79" s="422"/>
      <c r="D79" s="422"/>
      <c r="E79" s="422"/>
      <c r="F79" s="422"/>
      <c r="G79" s="422"/>
      <c r="H79" s="422"/>
      <c r="I79" s="422"/>
      <c r="J79" s="422"/>
      <c r="K79" s="422"/>
      <c r="L79" s="422"/>
      <c r="M79" s="422"/>
      <c r="N79" s="422"/>
      <c r="O79" s="422"/>
      <c r="P79" s="422"/>
      <c r="Q79" s="422"/>
      <c r="R79" s="422"/>
      <c r="S79" s="422"/>
      <c r="T79" s="422"/>
      <c r="U79" s="422"/>
      <c r="V79" s="422"/>
      <c r="W79" s="422"/>
      <c r="X79" s="422"/>
      <c r="Y79" s="422"/>
      <c r="Z79" s="422"/>
      <c r="AA79" s="422"/>
      <c r="AB79" s="385"/>
    </row>
    <row r="80" spans="2:28" x14ac:dyDescent="0.25">
      <c r="B80" s="383"/>
      <c r="C80" s="422"/>
      <c r="D80" s="422"/>
      <c r="E80" s="422"/>
      <c r="F80" s="422"/>
      <c r="G80" s="422"/>
      <c r="H80" s="422"/>
      <c r="I80" s="422"/>
      <c r="J80" s="422"/>
      <c r="K80" s="422"/>
      <c r="L80" s="422"/>
      <c r="M80" s="422"/>
      <c r="N80" s="422"/>
      <c r="O80" s="422"/>
      <c r="P80" s="422"/>
      <c r="Q80" s="422"/>
      <c r="R80" s="422"/>
      <c r="S80" s="422"/>
      <c r="T80" s="422"/>
      <c r="U80" s="422"/>
      <c r="V80" s="422"/>
      <c r="W80" s="422"/>
      <c r="X80" s="422"/>
      <c r="Y80" s="422"/>
      <c r="Z80" s="422"/>
      <c r="AA80" s="422"/>
      <c r="AB80" s="385"/>
    </row>
    <row r="81" spans="2:28" x14ac:dyDescent="0.25">
      <c r="B81" s="383"/>
      <c r="C81" s="422"/>
      <c r="D81" s="422"/>
      <c r="E81" s="422"/>
      <c r="F81" s="422"/>
      <c r="G81" s="422"/>
      <c r="H81" s="422"/>
      <c r="I81" s="422"/>
      <c r="J81" s="422"/>
      <c r="K81" s="422"/>
      <c r="L81" s="422"/>
      <c r="M81" s="422"/>
      <c r="N81" s="422"/>
      <c r="O81" s="422"/>
      <c r="P81" s="422"/>
      <c r="Q81" s="422"/>
      <c r="R81" s="422"/>
      <c r="S81" s="422"/>
      <c r="T81" s="422"/>
      <c r="U81" s="422"/>
      <c r="V81" s="422"/>
      <c r="W81" s="422"/>
      <c r="X81" s="422"/>
      <c r="Y81" s="422"/>
      <c r="Z81" s="422"/>
      <c r="AA81" s="422"/>
      <c r="AB81" s="385"/>
    </row>
    <row r="82" spans="2:28" x14ac:dyDescent="0.25">
      <c r="B82" s="383"/>
      <c r="C82" s="422"/>
      <c r="D82" s="422"/>
      <c r="E82" s="422"/>
      <c r="F82" s="422"/>
      <c r="G82" s="422"/>
      <c r="H82" s="422"/>
      <c r="I82" s="422"/>
      <c r="J82" s="422"/>
      <c r="K82" s="422"/>
      <c r="L82" s="422"/>
      <c r="M82" s="422"/>
      <c r="N82" s="422"/>
      <c r="O82" s="422"/>
      <c r="P82" s="422"/>
      <c r="Q82" s="422"/>
      <c r="R82" s="422"/>
      <c r="S82" s="422"/>
      <c r="T82" s="422"/>
      <c r="U82" s="422"/>
      <c r="V82" s="422"/>
      <c r="W82" s="422"/>
      <c r="X82" s="422"/>
      <c r="Y82" s="422"/>
      <c r="Z82" s="422"/>
      <c r="AA82" s="422"/>
      <c r="AB82" s="385"/>
    </row>
    <row r="83" spans="2:28" x14ac:dyDescent="0.25">
      <c r="B83" s="386"/>
      <c r="C83" s="387"/>
      <c r="D83" s="387"/>
      <c r="E83" s="387"/>
      <c r="F83" s="387"/>
      <c r="G83" s="387"/>
      <c r="H83" s="387"/>
      <c r="I83" s="387"/>
      <c r="J83" s="387"/>
      <c r="K83" s="387"/>
      <c r="L83" s="387"/>
      <c r="M83" s="387"/>
      <c r="N83" s="387"/>
      <c r="O83" s="387"/>
      <c r="P83" s="387"/>
      <c r="Q83" s="387"/>
      <c r="R83" s="387"/>
      <c r="S83" s="387"/>
      <c r="T83" s="387"/>
      <c r="U83" s="387"/>
      <c r="V83" s="387"/>
      <c r="W83" s="387"/>
      <c r="X83" s="387"/>
      <c r="Y83" s="387"/>
      <c r="Z83" s="387"/>
      <c r="AA83" s="387"/>
      <c r="AB83" s="388"/>
    </row>
  </sheetData>
  <autoFilter ref="A7:AL55" xr:uid="{30C8B44C-CFE1-49FD-A1C3-95DC7509646C}"/>
  <mergeCells count="1">
    <mergeCell ref="B58:AB83"/>
  </mergeCells>
  <pageMargins left="0.7" right="0.7" top="0.75" bottom="0.75" header="0.3" footer="0.3"/>
  <pageSetup orientation="portrait" horizontalDpi="1200" verticalDpi="1200" r:id="rId1"/>
  <customProperties>
    <customPr name="_pios_id" r:id="rId2"/>
    <customPr name="EpmWorksheetKeyString_GUID" r:id="rId3"/>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3AC4E-2D6B-49E9-98C5-69867774233D}">
  <dimension ref="A1:Q63"/>
  <sheetViews>
    <sheetView zoomScale="69" zoomScaleNormal="69" workbookViewId="0">
      <selection activeCell="H19" sqref="H19"/>
    </sheetView>
  </sheetViews>
  <sheetFormatPr defaultColWidth="9.140625" defaultRowHeight="15" x14ac:dyDescent="0.25"/>
  <cols>
    <col min="1" max="1" width="5.5703125" style="27" customWidth="1"/>
    <col min="2" max="2" width="43.140625" style="54" customWidth="1"/>
    <col min="3" max="3" width="10.7109375" style="27" bestFit="1" customWidth="1"/>
    <col min="4" max="4" width="47.140625" style="27" customWidth="1"/>
    <col min="5" max="5" width="9.42578125" style="27" customWidth="1"/>
    <col min="6" max="6" width="11.28515625" style="27" customWidth="1"/>
    <col min="7" max="8" width="10.42578125" style="27" customWidth="1"/>
    <col min="9" max="12" width="12" style="27" customWidth="1"/>
    <col min="13" max="13" width="9.42578125" style="27" customWidth="1"/>
    <col min="14" max="14" width="11.28515625" style="27" bestFit="1" customWidth="1"/>
    <col min="15" max="16" width="10.42578125" style="27" bestFit="1" customWidth="1"/>
    <col min="17" max="17" width="36" style="54" customWidth="1"/>
    <col min="18" max="16384" width="9.140625" style="27"/>
  </cols>
  <sheetData>
    <row r="1" spans="1:17" ht="15.75" thickBot="1" x14ac:dyDescent="0.3"/>
    <row r="2" spans="1:17" x14ac:dyDescent="0.25">
      <c r="B2" s="44" t="s">
        <v>44</v>
      </c>
      <c r="C2" s="114" t="s">
        <v>45</v>
      </c>
      <c r="D2" s="27" t="s">
        <v>53</v>
      </c>
      <c r="J2" s="45"/>
      <c r="K2" s="45"/>
      <c r="L2" s="45"/>
    </row>
    <row r="3" spans="1:17" x14ac:dyDescent="0.25">
      <c r="B3" s="46" t="s">
        <v>54</v>
      </c>
      <c r="C3" s="65">
        <v>9</v>
      </c>
      <c r="D3" s="259" t="s">
        <v>692</v>
      </c>
    </row>
    <row r="4" spans="1:17" ht="15.75" thickBot="1" x14ac:dyDescent="0.3">
      <c r="B4" s="48" t="s">
        <v>51</v>
      </c>
      <c r="C4" s="49">
        <v>44350</v>
      </c>
      <c r="D4" s="27" t="s">
        <v>693</v>
      </c>
    </row>
    <row r="5" spans="1:17" x14ac:dyDescent="0.25">
      <c r="D5" s="43"/>
      <c r="E5" s="50" t="s">
        <v>694</v>
      </c>
      <c r="F5" s="50"/>
      <c r="G5" s="50"/>
      <c r="H5" s="50"/>
      <c r="I5" s="51" t="s">
        <v>695</v>
      </c>
      <c r="J5" s="51"/>
      <c r="K5" s="51"/>
      <c r="L5" s="51"/>
      <c r="M5" s="51"/>
      <c r="N5" s="51"/>
      <c r="O5" s="51"/>
      <c r="P5" s="51"/>
    </row>
    <row r="6" spans="1:17" x14ac:dyDescent="0.25">
      <c r="B6" s="42" t="s">
        <v>696</v>
      </c>
      <c r="C6" s="259"/>
      <c r="D6" s="259"/>
      <c r="E6" s="259" t="s">
        <v>623</v>
      </c>
      <c r="F6" s="259" t="s">
        <v>624</v>
      </c>
      <c r="G6" s="259" t="s">
        <v>625</v>
      </c>
      <c r="H6" s="259" t="s">
        <v>626</v>
      </c>
      <c r="I6" s="259" t="s">
        <v>623</v>
      </c>
      <c r="J6" s="259" t="s">
        <v>624</v>
      </c>
      <c r="K6" s="259" t="s">
        <v>625</v>
      </c>
      <c r="L6" s="259" t="s">
        <v>626</v>
      </c>
      <c r="M6" s="259" t="s">
        <v>623</v>
      </c>
      <c r="N6" s="259" t="s">
        <v>624</v>
      </c>
      <c r="O6" s="259" t="s">
        <v>625</v>
      </c>
      <c r="P6" s="259" t="s">
        <v>626</v>
      </c>
      <c r="Q6" s="56"/>
    </row>
    <row r="7" spans="1:17" x14ac:dyDescent="0.25">
      <c r="B7" s="41" t="s">
        <v>58</v>
      </c>
      <c r="C7" s="57" t="s">
        <v>59</v>
      </c>
      <c r="D7" s="57" t="s">
        <v>203</v>
      </c>
      <c r="E7" s="57">
        <v>2020</v>
      </c>
      <c r="F7" s="57">
        <v>2020</v>
      </c>
      <c r="G7" s="57">
        <v>2020</v>
      </c>
      <c r="H7" s="57">
        <v>2020</v>
      </c>
      <c r="I7" s="57">
        <v>2021</v>
      </c>
      <c r="J7" s="57">
        <v>2021</v>
      </c>
      <c r="K7" s="57">
        <v>2021</v>
      </c>
      <c r="L7" s="57">
        <v>2021</v>
      </c>
      <c r="M7" s="57">
        <v>2022</v>
      </c>
      <c r="N7" s="57">
        <v>2022</v>
      </c>
      <c r="O7" s="57">
        <v>2022</v>
      </c>
      <c r="P7" s="57">
        <v>2022</v>
      </c>
      <c r="Q7" s="41" t="s">
        <v>61</v>
      </c>
    </row>
    <row r="8" spans="1:17" ht="30" x14ac:dyDescent="0.25">
      <c r="A8" s="27" t="s">
        <v>358</v>
      </c>
      <c r="B8" s="58" t="s">
        <v>697</v>
      </c>
      <c r="C8" s="59" t="s">
        <v>64</v>
      </c>
      <c r="D8" s="60" t="s">
        <v>660</v>
      </c>
      <c r="E8" s="184">
        <v>-0.90000000000009095</v>
      </c>
      <c r="F8" s="184">
        <v>0</v>
      </c>
      <c r="G8" s="184">
        <v>-0.10000000000002274</v>
      </c>
      <c r="H8" s="184">
        <v>-0.69999999999999574</v>
      </c>
      <c r="I8" s="247" t="s">
        <v>698</v>
      </c>
      <c r="J8" s="247" t="s">
        <v>698</v>
      </c>
      <c r="K8" s="247" t="s">
        <v>698</v>
      </c>
      <c r="L8" s="247" t="s">
        <v>698</v>
      </c>
      <c r="M8" s="185" t="s">
        <v>698</v>
      </c>
      <c r="N8" s="185" t="s">
        <v>698</v>
      </c>
      <c r="O8" s="185" t="s">
        <v>698</v>
      </c>
      <c r="P8" s="185" t="s">
        <v>698</v>
      </c>
      <c r="Q8" s="159" t="s">
        <v>646</v>
      </c>
    </row>
    <row r="9" spans="1:17" x14ac:dyDescent="0.25">
      <c r="B9" s="67"/>
      <c r="C9" s="64" t="s">
        <v>68</v>
      </c>
      <c r="D9" s="60" t="s">
        <v>699</v>
      </c>
      <c r="E9" s="186">
        <v>-23</v>
      </c>
      <c r="F9" s="186">
        <v>0</v>
      </c>
      <c r="G9" s="186">
        <v>-3.7000000000000455</v>
      </c>
      <c r="H9" s="186">
        <v>-5.5999999999999659</v>
      </c>
      <c r="I9" s="247">
        <v>0</v>
      </c>
      <c r="J9" s="247">
        <v>0</v>
      </c>
      <c r="K9" s="247">
        <v>0</v>
      </c>
      <c r="L9" s="247">
        <v>0</v>
      </c>
      <c r="M9" s="185" t="s">
        <v>698</v>
      </c>
      <c r="N9" s="185" t="s">
        <v>698</v>
      </c>
      <c r="O9" s="185" t="s">
        <v>698</v>
      </c>
      <c r="P9" s="185" t="s">
        <v>698</v>
      </c>
      <c r="Q9" s="159" t="s">
        <v>646</v>
      </c>
    </row>
    <row r="10" spans="1:17" x14ac:dyDescent="0.25">
      <c r="B10" s="52"/>
      <c r="C10" s="64" t="s">
        <v>71</v>
      </c>
      <c r="D10" s="60" t="s">
        <v>661</v>
      </c>
      <c r="E10" s="186">
        <v>0.10000000000002274</v>
      </c>
      <c r="F10" s="186">
        <v>0</v>
      </c>
      <c r="G10" s="186">
        <v>0.90000000000000568</v>
      </c>
      <c r="H10" s="186">
        <v>-0.70000000000000284</v>
      </c>
      <c r="I10" s="247" t="s">
        <v>698</v>
      </c>
      <c r="J10" s="247" t="s">
        <v>698</v>
      </c>
      <c r="K10" s="247" t="s">
        <v>698</v>
      </c>
      <c r="L10" s="247" t="s">
        <v>698</v>
      </c>
      <c r="M10" s="185" t="s">
        <v>698</v>
      </c>
      <c r="N10" s="185" t="s">
        <v>698</v>
      </c>
      <c r="O10" s="185" t="s">
        <v>698</v>
      </c>
      <c r="P10" s="185" t="s">
        <v>698</v>
      </c>
      <c r="Q10" s="162" t="s">
        <v>648</v>
      </c>
    </row>
    <row r="11" spans="1:17" x14ac:dyDescent="0.25">
      <c r="B11" s="52"/>
      <c r="C11" s="64" t="s">
        <v>74</v>
      </c>
      <c r="D11" s="60" t="s">
        <v>664</v>
      </c>
      <c r="E11" s="186">
        <v>-4.5</v>
      </c>
      <c r="F11" s="186">
        <v>-0.10000000000000003</v>
      </c>
      <c r="G11" s="186">
        <v>1</v>
      </c>
      <c r="H11" s="186">
        <v>-5.8999999999999773</v>
      </c>
      <c r="I11" s="247">
        <v>0</v>
      </c>
      <c r="J11" s="247">
        <v>0</v>
      </c>
      <c r="K11" s="247">
        <v>0</v>
      </c>
      <c r="L11" s="247">
        <v>0</v>
      </c>
      <c r="M11" s="185" t="s">
        <v>698</v>
      </c>
      <c r="N11" s="185" t="s">
        <v>698</v>
      </c>
      <c r="O11" s="185" t="s">
        <v>698</v>
      </c>
      <c r="P11" s="185" t="s">
        <v>698</v>
      </c>
      <c r="Q11" s="155" t="s">
        <v>648</v>
      </c>
    </row>
    <row r="12" spans="1:17" x14ac:dyDescent="0.25">
      <c r="B12" s="52"/>
      <c r="C12" s="64" t="s">
        <v>77</v>
      </c>
      <c r="D12" s="60" t="s">
        <v>669</v>
      </c>
      <c r="E12" s="101">
        <v>0</v>
      </c>
      <c r="F12" s="101">
        <v>0</v>
      </c>
      <c r="G12" s="101">
        <v>0</v>
      </c>
      <c r="H12" s="101">
        <v>0</v>
      </c>
      <c r="I12" s="102">
        <v>0</v>
      </c>
      <c r="J12" s="102">
        <v>0</v>
      </c>
      <c r="K12" s="102">
        <v>0</v>
      </c>
      <c r="L12" s="102">
        <v>0</v>
      </c>
      <c r="M12" s="102">
        <v>0</v>
      </c>
      <c r="N12" s="102">
        <v>0</v>
      </c>
      <c r="O12" s="102">
        <v>0</v>
      </c>
      <c r="P12" s="102">
        <v>0</v>
      </c>
      <c r="Q12" s="155" t="s">
        <v>669</v>
      </c>
    </row>
    <row r="13" spans="1:17" x14ac:dyDescent="0.25">
      <c r="B13" s="52"/>
      <c r="C13" s="64" t="s">
        <v>79</v>
      </c>
      <c r="D13" s="221" t="s">
        <v>671</v>
      </c>
      <c r="E13" s="101">
        <v>0</v>
      </c>
      <c r="F13" s="101">
        <v>0</v>
      </c>
      <c r="G13" s="101">
        <v>0</v>
      </c>
      <c r="H13" s="101">
        <v>0</v>
      </c>
      <c r="I13" s="102">
        <v>0</v>
      </c>
      <c r="J13" s="102">
        <v>0</v>
      </c>
      <c r="K13" s="102">
        <v>0</v>
      </c>
      <c r="L13" s="102">
        <v>0</v>
      </c>
      <c r="M13" s="102">
        <v>0</v>
      </c>
      <c r="N13" s="102">
        <v>0</v>
      </c>
      <c r="O13" s="102">
        <v>0</v>
      </c>
      <c r="P13" s="102">
        <v>0</v>
      </c>
      <c r="Q13" s="159" t="s">
        <v>671</v>
      </c>
    </row>
    <row r="14" spans="1:17" x14ac:dyDescent="0.25">
      <c r="B14" s="52"/>
      <c r="C14" s="64" t="s">
        <v>82</v>
      </c>
      <c r="D14" s="221" t="s">
        <v>674</v>
      </c>
      <c r="E14" s="353">
        <f>'Table 8'!Y22-'Table 8'!U22</f>
        <v>16</v>
      </c>
      <c r="F14" s="353">
        <f>'Table 8'!Z22-'Table 8'!V22</f>
        <v>0</v>
      </c>
      <c r="G14" s="353">
        <f>'Table 8'!AA22-'Table 8'!W22</f>
        <v>10</v>
      </c>
      <c r="H14" s="353">
        <f>'Table 8'!AB22-'Table 8'!X22</f>
        <v>5</v>
      </c>
      <c r="I14" s="102">
        <v>10</v>
      </c>
      <c r="J14" s="102">
        <v>0</v>
      </c>
      <c r="K14" s="102">
        <v>21</v>
      </c>
      <c r="L14" s="102">
        <v>2</v>
      </c>
      <c r="M14" s="102" t="s">
        <v>700</v>
      </c>
      <c r="N14" s="102" t="s">
        <v>700</v>
      </c>
      <c r="O14" s="102" t="s">
        <v>700</v>
      </c>
      <c r="P14" s="102" t="s">
        <v>700</v>
      </c>
      <c r="Q14" s="162" t="s">
        <v>674</v>
      </c>
    </row>
    <row r="15" spans="1:17" x14ac:dyDescent="0.25">
      <c r="B15" s="52"/>
      <c r="C15" s="64" t="s">
        <v>84</v>
      </c>
      <c r="D15" s="221" t="s">
        <v>676</v>
      </c>
      <c r="E15" s="353">
        <f>'Table 8'!Y23-'Table 8'!U23</f>
        <v>12</v>
      </c>
      <c r="F15" s="353">
        <f>'Table 8'!Z23-'Table 8'!V23</f>
        <v>0</v>
      </c>
      <c r="G15" s="353">
        <f>'Table 8'!AA23-'Table 8'!W23</f>
        <v>6</v>
      </c>
      <c r="H15" s="353">
        <f>'Table 8'!AB23-'Table 8'!X23</f>
        <v>3</v>
      </c>
      <c r="I15" s="102">
        <v>1</v>
      </c>
      <c r="J15" s="102">
        <v>0</v>
      </c>
      <c r="K15" s="102">
        <v>1</v>
      </c>
      <c r="L15" s="102">
        <v>0</v>
      </c>
      <c r="M15" s="102" t="s">
        <v>700</v>
      </c>
      <c r="N15" s="102" t="s">
        <v>700</v>
      </c>
      <c r="O15" s="102" t="s">
        <v>700</v>
      </c>
      <c r="P15" s="102" t="s">
        <v>700</v>
      </c>
      <c r="Q15" s="155" t="s">
        <v>676</v>
      </c>
    </row>
    <row r="16" spans="1:17" ht="30" x14ac:dyDescent="0.25">
      <c r="A16" s="27" t="s">
        <v>358</v>
      </c>
      <c r="B16" s="52" t="s">
        <v>701</v>
      </c>
      <c r="C16" s="64" t="s">
        <v>213</v>
      </c>
      <c r="D16" s="60" t="s">
        <v>660</v>
      </c>
      <c r="E16" s="187">
        <v>0.5</v>
      </c>
      <c r="F16" s="187">
        <v>0</v>
      </c>
      <c r="G16" s="187">
        <v>-0.6000000000003638</v>
      </c>
      <c r="H16" s="187">
        <v>-0.20000000000004547</v>
      </c>
      <c r="I16" s="247" t="s">
        <v>698</v>
      </c>
      <c r="J16" s="247" t="s">
        <v>698</v>
      </c>
      <c r="K16" s="247" t="s">
        <v>698</v>
      </c>
      <c r="L16" s="247" t="s">
        <v>698</v>
      </c>
      <c r="M16" s="185" t="s">
        <v>698</v>
      </c>
      <c r="N16" s="185" t="s">
        <v>698</v>
      </c>
      <c r="O16" s="185" t="s">
        <v>698</v>
      </c>
      <c r="P16" s="185" t="s">
        <v>698</v>
      </c>
      <c r="Q16" s="159" t="s">
        <v>646</v>
      </c>
    </row>
    <row r="17" spans="1:17" x14ac:dyDescent="0.25">
      <c r="B17" s="52"/>
      <c r="C17" s="64" t="s">
        <v>215</v>
      </c>
      <c r="D17" s="60" t="s">
        <v>699</v>
      </c>
      <c r="E17" s="275">
        <v>-30.69999999999709</v>
      </c>
      <c r="F17" s="275">
        <v>-0.10000000000000053</v>
      </c>
      <c r="G17" s="275">
        <v>-110.80000000000109</v>
      </c>
      <c r="H17" s="275">
        <v>-115</v>
      </c>
      <c r="I17" s="247">
        <v>0</v>
      </c>
      <c r="J17" s="247">
        <v>0</v>
      </c>
      <c r="K17" s="247">
        <v>-2.4</v>
      </c>
      <c r="L17" s="247">
        <v>-0.5</v>
      </c>
      <c r="M17" s="185" t="s">
        <v>698</v>
      </c>
      <c r="N17" s="185" t="s">
        <v>698</v>
      </c>
      <c r="O17" s="185" t="s">
        <v>698</v>
      </c>
      <c r="P17" s="185" t="s">
        <v>698</v>
      </c>
      <c r="Q17" s="159" t="s">
        <v>646</v>
      </c>
    </row>
    <row r="18" spans="1:17" x14ac:dyDescent="0.25">
      <c r="B18" s="52"/>
      <c r="C18" s="64" t="s">
        <v>217</v>
      </c>
      <c r="D18" s="60" t="s">
        <v>661</v>
      </c>
      <c r="E18" s="187">
        <v>0</v>
      </c>
      <c r="F18" s="187">
        <v>0</v>
      </c>
      <c r="G18" s="187">
        <v>-0.79999999999995453</v>
      </c>
      <c r="H18" s="187">
        <v>-0.30000000000001137</v>
      </c>
      <c r="I18" s="247" t="s">
        <v>698</v>
      </c>
      <c r="J18" s="247" t="s">
        <v>698</v>
      </c>
      <c r="K18" s="247" t="s">
        <v>698</v>
      </c>
      <c r="L18" s="247" t="s">
        <v>698</v>
      </c>
      <c r="M18" s="185" t="s">
        <v>698</v>
      </c>
      <c r="N18" s="185" t="s">
        <v>698</v>
      </c>
      <c r="O18" s="185" t="s">
        <v>698</v>
      </c>
      <c r="P18" s="185" t="s">
        <v>698</v>
      </c>
      <c r="Q18" s="162" t="s">
        <v>648</v>
      </c>
    </row>
    <row r="19" spans="1:17" x14ac:dyDescent="0.25">
      <c r="B19" s="52"/>
      <c r="C19" s="64" t="s">
        <v>219</v>
      </c>
      <c r="D19" s="60" t="s">
        <v>664</v>
      </c>
      <c r="E19" s="187">
        <v>4.8000000000001819</v>
      </c>
      <c r="F19" s="187">
        <v>0</v>
      </c>
      <c r="G19" s="187">
        <v>-11.899999999999636</v>
      </c>
      <c r="H19" s="187">
        <v>-39.299999999999272</v>
      </c>
      <c r="I19" s="247">
        <v>0</v>
      </c>
      <c r="J19" s="247">
        <v>0</v>
      </c>
      <c r="K19" s="247">
        <v>-0.6</v>
      </c>
      <c r="L19" s="247">
        <v>-0.1</v>
      </c>
      <c r="M19" s="185" t="s">
        <v>698</v>
      </c>
      <c r="N19" s="185" t="s">
        <v>698</v>
      </c>
      <c r="O19" s="185" t="s">
        <v>698</v>
      </c>
      <c r="P19" s="185" t="s">
        <v>698</v>
      </c>
      <c r="Q19" s="155" t="s">
        <v>648</v>
      </c>
    </row>
    <row r="20" spans="1:17" x14ac:dyDescent="0.25">
      <c r="B20" s="52"/>
      <c r="C20" s="64" t="s">
        <v>303</v>
      </c>
      <c r="D20" s="60" t="s">
        <v>669</v>
      </c>
      <c r="E20" s="101">
        <v>0</v>
      </c>
      <c r="F20" s="101">
        <v>0</v>
      </c>
      <c r="G20" s="101">
        <v>0</v>
      </c>
      <c r="H20" s="101">
        <v>0</v>
      </c>
      <c r="I20" s="102">
        <v>0</v>
      </c>
      <c r="J20" s="102">
        <v>0</v>
      </c>
      <c r="K20" s="102">
        <v>0</v>
      </c>
      <c r="L20" s="102">
        <v>0</v>
      </c>
      <c r="M20" s="102">
        <v>-1</v>
      </c>
      <c r="N20" s="102">
        <v>0</v>
      </c>
      <c r="O20" s="102">
        <v>-1</v>
      </c>
      <c r="P20" s="102">
        <v>-1</v>
      </c>
      <c r="Q20" s="155" t="s">
        <v>669</v>
      </c>
    </row>
    <row r="21" spans="1:17" x14ac:dyDescent="0.25">
      <c r="B21" s="52"/>
      <c r="C21" s="64" t="s">
        <v>376</v>
      </c>
      <c r="D21" s="60" t="s">
        <v>671</v>
      </c>
      <c r="E21" s="101">
        <v>0</v>
      </c>
      <c r="F21" s="101">
        <v>0</v>
      </c>
      <c r="G21" s="101">
        <v>0</v>
      </c>
      <c r="H21" s="101">
        <v>0</v>
      </c>
      <c r="I21" s="102">
        <v>0</v>
      </c>
      <c r="J21" s="102">
        <v>0</v>
      </c>
      <c r="K21" s="102">
        <v>0</v>
      </c>
      <c r="L21" s="102">
        <v>0</v>
      </c>
      <c r="M21" s="102">
        <v>0</v>
      </c>
      <c r="N21" s="102">
        <v>0</v>
      </c>
      <c r="O21" s="102">
        <v>-1</v>
      </c>
      <c r="P21" s="102">
        <v>-1</v>
      </c>
      <c r="Q21" s="159" t="s">
        <v>671</v>
      </c>
    </row>
    <row r="22" spans="1:17" x14ac:dyDescent="0.25">
      <c r="B22" s="52"/>
      <c r="C22" s="64" t="s">
        <v>379</v>
      </c>
      <c r="D22" s="60" t="s">
        <v>674</v>
      </c>
      <c r="E22" s="353">
        <f>'Table 8'!Y38-'Table 8'!U38</f>
        <v>76</v>
      </c>
      <c r="F22" s="353">
        <f>'Table 8'!Z38-'Table 8'!V38</f>
        <v>0</v>
      </c>
      <c r="G22" s="353">
        <f>'Table 8'!AA38-'Table 8'!W38</f>
        <v>149</v>
      </c>
      <c r="H22" s="353">
        <f>'Table 8'!AB38-'Table 8'!X38</f>
        <v>48</v>
      </c>
      <c r="I22" s="102">
        <v>24</v>
      </c>
      <c r="J22" s="102">
        <v>1</v>
      </c>
      <c r="K22" s="102">
        <v>30</v>
      </c>
      <c r="L22" s="102">
        <v>15</v>
      </c>
      <c r="M22" s="102" t="s">
        <v>700</v>
      </c>
      <c r="N22" s="102" t="s">
        <v>700</v>
      </c>
      <c r="O22" s="102" t="s">
        <v>700</v>
      </c>
      <c r="P22" s="102" t="s">
        <v>700</v>
      </c>
      <c r="Q22" s="162" t="s">
        <v>674</v>
      </c>
    </row>
    <row r="23" spans="1:17" x14ac:dyDescent="0.25">
      <c r="B23" s="52"/>
      <c r="C23" s="64" t="s">
        <v>382</v>
      </c>
      <c r="D23" s="60" t="s">
        <v>676</v>
      </c>
      <c r="E23" s="353">
        <f>'Table 8'!Y39-'Table 8'!U39</f>
        <v>23</v>
      </c>
      <c r="F23" s="353">
        <f>'Table 8'!Z39-'Table 8'!V39</f>
        <v>0</v>
      </c>
      <c r="G23" s="353">
        <f>'Table 8'!AA39-'Table 8'!W39</f>
        <v>40</v>
      </c>
      <c r="H23" s="353">
        <f>'Table 8'!AB39-'Table 8'!X39</f>
        <v>19</v>
      </c>
      <c r="I23" s="102">
        <v>8</v>
      </c>
      <c r="J23" s="102">
        <v>0</v>
      </c>
      <c r="K23" s="102">
        <v>8</v>
      </c>
      <c r="L23" s="102">
        <v>5</v>
      </c>
      <c r="M23" s="102" t="s">
        <v>700</v>
      </c>
      <c r="N23" s="102" t="s">
        <v>700</v>
      </c>
      <c r="O23" s="102" t="s">
        <v>700</v>
      </c>
      <c r="P23" s="102" t="s">
        <v>700</v>
      </c>
      <c r="Q23" s="155" t="s">
        <v>676</v>
      </c>
    </row>
    <row r="24" spans="1:17" ht="30" x14ac:dyDescent="0.25">
      <c r="A24" s="27" t="s">
        <v>358</v>
      </c>
      <c r="B24" s="52" t="s">
        <v>702</v>
      </c>
      <c r="C24" s="64" t="s">
        <v>192</v>
      </c>
      <c r="D24" s="60" t="s">
        <v>660</v>
      </c>
      <c r="E24" s="188">
        <v>9.9999999999909051E-2</v>
      </c>
      <c r="F24" s="188">
        <v>0</v>
      </c>
      <c r="G24" s="188">
        <v>-9.9999999999909051E-2</v>
      </c>
      <c r="H24" s="188">
        <v>-9.9999999999994316E-2</v>
      </c>
      <c r="I24" s="247" t="s">
        <v>698</v>
      </c>
      <c r="J24" s="247" t="s">
        <v>698</v>
      </c>
      <c r="K24" s="247" t="s">
        <v>698</v>
      </c>
      <c r="L24" s="247" t="s">
        <v>698</v>
      </c>
      <c r="M24" s="185" t="s">
        <v>698</v>
      </c>
      <c r="N24" s="185" t="s">
        <v>698</v>
      </c>
      <c r="O24" s="185" t="s">
        <v>698</v>
      </c>
      <c r="P24" s="185" t="s">
        <v>698</v>
      </c>
      <c r="Q24" s="159" t="s">
        <v>646</v>
      </c>
    </row>
    <row r="25" spans="1:17" x14ac:dyDescent="0.25">
      <c r="B25" s="52"/>
      <c r="C25" s="64" t="s">
        <v>196</v>
      </c>
      <c r="D25" s="60" t="s">
        <v>699</v>
      </c>
      <c r="E25" s="276">
        <v>-55.600000000000364</v>
      </c>
      <c r="F25" s="276">
        <v>0</v>
      </c>
      <c r="G25" s="276">
        <v>-47.599999999999909</v>
      </c>
      <c r="H25" s="276">
        <v>-6.7999999999999545</v>
      </c>
      <c r="I25" s="247">
        <v>-0.8</v>
      </c>
      <c r="J25" s="247">
        <v>0</v>
      </c>
      <c r="K25" s="247">
        <v>-3.3</v>
      </c>
      <c r="L25" s="247">
        <v>-0.8</v>
      </c>
      <c r="M25" s="185" t="s">
        <v>698</v>
      </c>
      <c r="N25" s="185" t="s">
        <v>698</v>
      </c>
      <c r="O25" s="185" t="s">
        <v>698</v>
      </c>
      <c r="P25" s="185" t="s">
        <v>698</v>
      </c>
      <c r="Q25" s="159" t="s">
        <v>646</v>
      </c>
    </row>
    <row r="26" spans="1:17" x14ac:dyDescent="0.25">
      <c r="B26" s="52"/>
      <c r="C26" s="64" t="s">
        <v>199</v>
      </c>
      <c r="D26" s="60" t="s">
        <v>661</v>
      </c>
      <c r="E26" s="188">
        <v>0</v>
      </c>
      <c r="F26" s="188">
        <v>0</v>
      </c>
      <c r="G26" s="188">
        <v>0</v>
      </c>
      <c r="H26" s="188">
        <v>-0.10000000000000142</v>
      </c>
      <c r="I26" s="247" t="s">
        <v>698</v>
      </c>
      <c r="J26" s="247" t="s">
        <v>698</v>
      </c>
      <c r="K26" s="247" t="s">
        <v>698</v>
      </c>
      <c r="L26" s="247" t="s">
        <v>698</v>
      </c>
      <c r="M26" s="185" t="s">
        <v>698</v>
      </c>
      <c r="N26" s="185" t="s">
        <v>698</v>
      </c>
      <c r="O26" s="185" t="s">
        <v>698</v>
      </c>
      <c r="P26" s="185" t="s">
        <v>698</v>
      </c>
      <c r="Q26" s="162" t="s">
        <v>648</v>
      </c>
    </row>
    <row r="27" spans="1:17" x14ac:dyDescent="0.25">
      <c r="B27" s="52"/>
      <c r="C27" s="64" t="s">
        <v>309</v>
      </c>
      <c r="D27" s="60" t="s">
        <v>664</v>
      </c>
      <c r="E27" s="188">
        <v>-1.4000000000000341</v>
      </c>
      <c r="F27" s="188">
        <v>0</v>
      </c>
      <c r="G27" s="188">
        <v>3.2000000000000455</v>
      </c>
      <c r="H27" s="188">
        <v>-4.7000000000000171</v>
      </c>
      <c r="I27" s="247">
        <v>0</v>
      </c>
      <c r="J27" s="247">
        <v>0</v>
      </c>
      <c r="K27" s="247">
        <v>-2.12</v>
      </c>
      <c r="L27" s="247">
        <v>-0.2</v>
      </c>
      <c r="M27" s="185" t="s">
        <v>698</v>
      </c>
      <c r="N27" s="185" t="s">
        <v>698</v>
      </c>
      <c r="O27" s="185" t="s">
        <v>698</v>
      </c>
      <c r="P27" s="185" t="s">
        <v>698</v>
      </c>
      <c r="Q27" s="155" t="s">
        <v>648</v>
      </c>
    </row>
    <row r="28" spans="1:17" x14ac:dyDescent="0.25">
      <c r="B28" s="52"/>
      <c r="C28" s="64" t="s">
        <v>311</v>
      </c>
      <c r="D28" s="60" t="s">
        <v>669</v>
      </c>
      <c r="E28" s="101">
        <v>0</v>
      </c>
      <c r="F28" s="101">
        <v>0</v>
      </c>
      <c r="G28" s="101">
        <v>0</v>
      </c>
      <c r="H28" s="101">
        <v>0</v>
      </c>
      <c r="I28" s="102">
        <v>1</v>
      </c>
      <c r="J28" s="102">
        <v>0</v>
      </c>
      <c r="K28" s="102">
        <v>0</v>
      </c>
      <c r="L28" s="102">
        <v>0</v>
      </c>
      <c r="M28" s="102">
        <v>0</v>
      </c>
      <c r="N28" s="102">
        <v>0</v>
      </c>
      <c r="O28" s="102">
        <v>0</v>
      </c>
      <c r="P28" s="102">
        <v>0</v>
      </c>
      <c r="Q28" s="155" t="s">
        <v>669</v>
      </c>
    </row>
    <row r="29" spans="1:17" x14ac:dyDescent="0.25">
      <c r="B29" s="52"/>
      <c r="C29" s="64" t="s">
        <v>681</v>
      </c>
      <c r="D29" s="60" t="s">
        <v>671</v>
      </c>
      <c r="E29" s="101">
        <v>0</v>
      </c>
      <c r="F29" s="101">
        <v>0</v>
      </c>
      <c r="G29" s="101">
        <v>0</v>
      </c>
      <c r="H29" s="101">
        <v>0</v>
      </c>
      <c r="I29" s="102">
        <v>0</v>
      </c>
      <c r="J29" s="102">
        <v>0</v>
      </c>
      <c r="K29" s="102">
        <v>0</v>
      </c>
      <c r="L29" s="102">
        <v>0</v>
      </c>
      <c r="M29" s="102">
        <v>0</v>
      </c>
      <c r="N29" s="102">
        <v>0</v>
      </c>
      <c r="O29" s="102">
        <v>0</v>
      </c>
      <c r="P29" s="102">
        <v>0</v>
      </c>
      <c r="Q29" s="159" t="s">
        <v>671</v>
      </c>
    </row>
    <row r="30" spans="1:17" x14ac:dyDescent="0.25">
      <c r="B30" s="52"/>
      <c r="C30" s="64" t="s">
        <v>682</v>
      </c>
      <c r="D30" s="60" t="s">
        <v>674</v>
      </c>
      <c r="E30" s="353">
        <f>'Table 8'!Y54-'Table 8'!U54</f>
        <v>19</v>
      </c>
      <c r="F30" s="353">
        <f>'Table 8'!Z54-'Table 8'!V54</f>
        <v>0</v>
      </c>
      <c r="G30" s="353">
        <f>'Table 8'!AA54-'Table 8'!W54</f>
        <v>53</v>
      </c>
      <c r="H30" s="353">
        <f>'Table 8'!AB54-'Table 8'!X54</f>
        <v>2</v>
      </c>
      <c r="I30" s="102">
        <v>7</v>
      </c>
      <c r="J30" s="102">
        <v>0</v>
      </c>
      <c r="K30" s="102">
        <v>0</v>
      </c>
      <c r="L30" s="102">
        <v>1</v>
      </c>
      <c r="M30" s="102" t="s">
        <v>700</v>
      </c>
      <c r="N30" s="102" t="s">
        <v>700</v>
      </c>
      <c r="O30" s="102" t="s">
        <v>700</v>
      </c>
      <c r="P30" s="102" t="s">
        <v>700</v>
      </c>
      <c r="Q30" s="162" t="s">
        <v>674</v>
      </c>
    </row>
    <row r="31" spans="1:17" x14ac:dyDescent="0.25">
      <c r="B31" s="52"/>
      <c r="C31" s="64" t="s">
        <v>683</v>
      </c>
      <c r="D31" s="60" t="s">
        <v>676</v>
      </c>
      <c r="E31" s="353">
        <f>'Table 8'!Y55-'Table 8'!U55</f>
        <v>2</v>
      </c>
      <c r="F31" s="353">
        <f>'Table 8'!Z55-'Table 8'!V55</f>
        <v>0</v>
      </c>
      <c r="G31" s="353">
        <f>'Table 8'!AA55-'Table 8'!W55</f>
        <v>11</v>
      </c>
      <c r="H31" s="353">
        <f>'Table 8'!AB55-'Table 8'!X55</f>
        <v>0</v>
      </c>
      <c r="I31" s="102">
        <v>3</v>
      </c>
      <c r="J31" s="102">
        <v>0</v>
      </c>
      <c r="K31" s="102">
        <v>0</v>
      </c>
      <c r="L31" s="102">
        <v>0</v>
      </c>
      <c r="M31" s="102" t="s">
        <v>700</v>
      </c>
      <c r="N31" s="102" t="s">
        <v>700</v>
      </c>
      <c r="O31" s="102" t="s">
        <v>700</v>
      </c>
      <c r="P31" s="102" t="s">
        <v>700</v>
      </c>
      <c r="Q31" s="155" t="s">
        <v>676</v>
      </c>
    </row>
    <row r="34" spans="2:16" x14ac:dyDescent="0.25">
      <c r="B34" s="425" t="s">
        <v>703</v>
      </c>
      <c r="C34" s="426"/>
      <c r="D34" s="426"/>
      <c r="E34" s="426"/>
      <c r="F34" s="426"/>
      <c r="G34" s="426"/>
      <c r="H34" s="426"/>
      <c r="I34" s="426"/>
      <c r="J34" s="426"/>
      <c r="K34" s="426"/>
      <c r="L34" s="426"/>
      <c r="M34" s="426"/>
      <c r="N34" s="426"/>
      <c r="O34" s="426"/>
      <c r="P34" s="427"/>
    </row>
    <row r="35" spans="2:16" x14ac:dyDescent="0.25">
      <c r="B35" s="317"/>
      <c r="C35" s="315"/>
      <c r="D35" s="315"/>
      <c r="E35" s="315"/>
      <c r="F35" s="315"/>
      <c r="G35" s="315"/>
      <c r="H35" s="315"/>
      <c r="I35" s="315"/>
      <c r="J35" s="315"/>
      <c r="K35" s="315"/>
      <c r="L35" s="315"/>
      <c r="M35" s="315"/>
      <c r="N35" s="315"/>
      <c r="O35" s="315"/>
      <c r="P35" s="316"/>
    </row>
    <row r="36" spans="2:16" x14ac:dyDescent="0.25">
      <c r="B36" s="318" t="s">
        <v>704</v>
      </c>
      <c r="C36" s="315"/>
      <c r="D36" s="315"/>
      <c r="E36" s="315"/>
      <c r="F36" s="315"/>
      <c r="G36" s="315"/>
      <c r="H36" s="315"/>
      <c r="I36" s="315"/>
      <c r="J36" s="315"/>
      <c r="K36" s="315"/>
      <c r="L36" s="315"/>
      <c r="M36" s="315"/>
      <c r="N36" s="315"/>
      <c r="O36" s="315"/>
      <c r="P36" s="316"/>
    </row>
    <row r="37" spans="2:16" x14ac:dyDescent="0.25">
      <c r="B37" s="318"/>
      <c r="C37" s="315"/>
      <c r="D37" s="315"/>
      <c r="E37" s="315"/>
      <c r="F37" s="315"/>
      <c r="G37" s="315"/>
      <c r="H37" s="315"/>
      <c r="I37" s="315"/>
      <c r="J37" s="315"/>
      <c r="K37" s="315"/>
      <c r="L37" s="315"/>
      <c r="M37" s="315"/>
      <c r="N37" s="315"/>
      <c r="O37" s="315"/>
      <c r="P37" s="316"/>
    </row>
    <row r="38" spans="2:16" x14ac:dyDescent="0.25">
      <c r="B38" s="317"/>
      <c r="C38" s="315"/>
      <c r="D38" s="315"/>
      <c r="E38" s="315"/>
      <c r="F38" s="315"/>
      <c r="G38" s="315"/>
      <c r="H38" s="315"/>
      <c r="I38" s="315"/>
      <c r="J38" s="315"/>
      <c r="K38" s="315"/>
      <c r="L38" s="315"/>
      <c r="M38" s="315"/>
      <c r="N38" s="315"/>
      <c r="O38" s="315"/>
      <c r="P38" s="316"/>
    </row>
    <row r="39" spans="2:16" x14ac:dyDescent="0.25">
      <c r="B39" s="314" t="s">
        <v>705</v>
      </c>
      <c r="C39" s="315"/>
      <c r="D39" s="315"/>
      <c r="E39" s="315"/>
      <c r="F39" s="315"/>
      <c r="G39" s="315"/>
      <c r="H39" s="315"/>
      <c r="I39" s="315"/>
      <c r="J39" s="315"/>
      <c r="K39" s="315"/>
      <c r="L39" s="315"/>
      <c r="M39" s="315"/>
      <c r="N39" s="315"/>
      <c r="O39" s="315"/>
      <c r="P39" s="316"/>
    </row>
    <row r="40" spans="2:16" x14ac:dyDescent="0.25">
      <c r="B40" s="314"/>
      <c r="C40" s="315"/>
      <c r="D40" s="315"/>
      <c r="E40" s="315"/>
      <c r="F40" s="315"/>
      <c r="G40" s="315"/>
      <c r="H40" s="315"/>
      <c r="I40" s="315"/>
      <c r="J40" s="315"/>
      <c r="K40" s="315"/>
      <c r="L40" s="315"/>
      <c r="M40" s="315"/>
      <c r="N40" s="315"/>
      <c r="O40" s="315"/>
      <c r="P40" s="316"/>
    </row>
    <row r="41" spans="2:16" x14ac:dyDescent="0.25">
      <c r="B41" s="320" t="s">
        <v>706</v>
      </c>
      <c r="C41" s="315"/>
      <c r="D41" s="315"/>
      <c r="E41" s="315"/>
      <c r="F41" s="315"/>
      <c r="G41" s="315"/>
      <c r="H41" s="315"/>
      <c r="I41" s="315"/>
      <c r="J41" s="315"/>
      <c r="K41" s="315"/>
      <c r="L41" s="315"/>
      <c r="M41" s="315"/>
      <c r="N41" s="315"/>
      <c r="O41" s="315"/>
      <c r="P41" s="316"/>
    </row>
    <row r="42" spans="2:16" x14ac:dyDescent="0.25">
      <c r="B42" s="374"/>
      <c r="C42" s="375"/>
      <c r="D42" s="375"/>
      <c r="E42" s="375"/>
      <c r="F42" s="375"/>
      <c r="G42" s="375"/>
      <c r="H42" s="375"/>
      <c r="I42" s="375"/>
      <c r="J42" s="375"/>
      <c r="K42" s="375"/>
      <c r="L42" s="375"/>
      <c r="M42" s="375"/>
      <c r="N42" s="375"/>
      <c r="O42" s="375"/>
      <c r="P42" s="376"/>
    </row>
    <row r="43" spans="2:16" x14ac:dyDescent="0.25">
      <c r="B43" s="320" t="s">
        <v>707</v>
      </c>
      <c r="C43" s="315"/>
      <c r="D43" s="315"/>
      <c r="E43" s="315"/>
      <c r="F43" s="315"/>
      <c r="G43" s="315"/>
      <c r="H43" s="315"/>
      <c r="I43" s="315"/>
      <c r="J43" s="315"/>
      <c r="K43" s="315"/>
      <c r="L43" s="315"/>
      <c r="M43" s="315"/>
      <c r="N43" s="315"/>
      <c r="O43" s="315"/>
      <c r="P43" s="316"/>
    </row>
    <row r="44" spans="2:16" x14ac:dyDescent="0.25">
      <c r="B44" s="320" t="s">
        <v>708</v>
      </c>
      <c r="C44" s="315"/>
      <c r="D44" s="315"/>
      <c r="E44" s="315"/>
      <c r="F44" s="315"/>
      <c r="G44" s="315"/>
      <c r="H44" s="315"/>
      <c r="I44" s="315"/>
      <c r="J44" s="315"/>
      <c r="K44" s="315"/>
      <c r="L44" s="315"/>
      <c r="M44" s="315"/>
      <c r="N44" s="315"/>
      <c r="O44" s="315"/>
      <c r="P44" s="316"/>
    </row>
    <row r="45" spans="2:16" x14ac:dyDescent="0.25">
      <c r="B45" s="374"/>
      <c r="C45" s="375"/>
      <c r="D45" s="375"/>
      <c r="E45" s="375"/>
      <c r="F45" s="375"/>
      <c r="G45" s="375"/>
      <c r="H45" s="375"/>
      <c r="I45" s="375"/>
      <c r="J45" s="375"/>
      <c r="K45" s="375"/>
      <c r="L45" s="375"/>
      <c r="M45" s="375"/>
      <c r="N45" s="375"/>
      <c r="O45" s="375"/>
      <c r="P45" s="376"/>
    </row>
    <row r="46" spans="2:16" x14ac:dyDescent="0.25">
      <c r="B46" s="258" t="s">
        <v>709</v>
      </c>
      <c r="C46" s="375"/>
      <c r="D46" s="375"/>
      <c r="E46" s="375"/>
      <c r="F46" s="375"/>
      <c r="G46" s="375"/>
      <c r="H46" s="375"/>
      <c r="I46" s="375"/>
      <c r="J46" s="375"/>
      <c r="K46" s="375"/>
      <c r="L46" s="375"/>
      <c r="M46" s="375"/>
      <c r="N46" s="375"/>
      <c r="O46" s="375"/>
      <c r="P46" s="376"/>
    </row>
    <row r="47" spans="2:16" x14ac:dyDescent="0.25">
      <c r="B47" s="320" t="s">
        <v>710</v>
      </c>
      <c r="C47" s="315"/>
      <c r="D47" s="315"/>
      <c r="E47" s="315"/>
      <c r="F47" s="315"/>
      <c r="G47" s="315"/>
      <c r="H47" s="315"/>
      <c r="I47" s="315"/>
      <c r="J47" s="315"/>
      <c r="K47" s="315"/>
      <c r="L47" s="315"/>
      <c r="M47" s="315"/>
      <c r="N47" s="315"/>
      <c r="O47" s="315"/>
      <c r="P47" s="316"/>
    </row>
    <row r="48" spans="2:16" x14ac:dyDescent="0.25">
      <c r="B48" s="320" t="s">
        <v>711</v>
      </c>
      <c r="C48" s="315"/>
      <c r="D48" s="315"/>
      <c r="E48" s="315"/>
      <c r="F48" s="315"/>
      <c r="G48" s="315"/>
      <c r="H48" s="315"/>
      <c r="I48" s="315"/>
      <c r="J48" s="315"/>
      <c r="K48" s="315"/>
      <c r="L48" s="315"/>
      <c r="M48" s="315"/>
      <c r="N48" s="315"/>
      <c r="O48" s="315"/>
      <c r="P48" s="316"/>
    </row>
    <row r="49" spans="2:16" ht="15" customHeight="1" x14ac:dyDescent="0.25">
      <c r="B49" s="317" t="s">
        <v>712</v>
      </c>
      <c r="C49" s="423"/>
      <c r="D49" s="423"/>
      <c r="E49" s="423"/>
      <c r="F49" s="423"/>
      <c r="G49" s="423"/>
      <c r="H49" s="423"/>
      <c r="I49" s="423"/>
      <c r="J49" s="423"/>
      <c r="K49" s="423"/>
      <c r="L49" s="423"/>
      <c r="M49" s="423"/>
      <c r="N49" s="423"/>
      <c r="O49" s="423"/>
      <c r="P49" s="424"/>
    </row>
    <row r="50" spans="2:16" x14ac:dyDescent="0.25">
      <c r="B50" s="317"/>
      <c r="C50" s="423"/>
      <c r="D50" s="423"/>
      <c r="E50" s="423"/>
      <c r="F50" s="423"/>
      <c r="G50" s="423"/>
      <c r="H50" s="423"/>
      <c r="I50" s="423"/>
      <c r="J50" s="423"/>
      <c r="K50" s="423"/>
      <c r="L50" s="423"/>
      <c r="M50" s="423"/>
      <c r="N50" s="423"/>
      <c r="O50" s="423"/>
      <c r="P50" s="424"/>
    </row>
    <row r="51" spans="2:16" x14ac:dyDescent="0.25">
      <c r="B51" s="320"/>
      <c r="C51" s="315"/>
      <c r="D51" s="315"/>
      <c r="E51" s="315"/>
      <c r="F51" s="315"/>
      <c r="G51" s="315"/>
      <c r="H51" s="315"/>
      <c r="I51" s="315"/>
      <c r="J51" s="315"/>
      <c r="K51" s="315"/>
      <c r="L51" s="315"/>
      <c r="M51" s="315"/>
      <c r="N51" s="315"/>
      <c r="O51" s="315"/>
      <c r="P51" s="316"/>
    </row>
    <row r="52" spans="2:16" x14ac:dyDescent="0.25">
      <c r="B52" s="320"/>
      <c r="C52" s="315"/>
      <c r="D52" s="315"/>
      <c r="E52" s="315"/>
      <c r="F52" s="315"/>
      <c r="G52" s="315"/>
      <c r="H52" s="315"/>
      <c r="I52" s="315"/>
      <c r="J52" s="315"/>
      <c r="K52" s="315"/>
      <c r="L52" s="315"/>
      <c r="M52" s="315"/>
      <c r="N52" s="315"/>
      <c r="O52" s="315"/>
      <c r="P52" s="316"/>
    </row>
    <row r="53" spans="2:16" x14ac:dyDescent="0.25">
      <c r="B53" s="317"/>
      <c r="C53" s="315"/>
      <c r="D53" s="315"/>
      <c r="E53" s="315"/>
      <c r="F53" s="315"/>
      <c r="G53" s="315"/>
      <c r="H53" s="315"/>
      <c r="I53" s="315"/>
      <c r="J53" s="315"/>
      <c r="K53" s="315"/>
      <c r="L53" s="315"/>
      <c r="M53" s="315"/>
      <c r="N53" s="315"/>
      <c r="O53" s="315"/>
      <c r="P53" s="316"/>
    </row>
    <row r="54" spans="2:16" x14ac:dyDescent="0.25">
      <c r="B54" s="321"/>
      <c r="C54" s="322"/>
      <c r="D54" s="322"/>
      <c r="E54" s="322"/>
      <c r="F54" s="322"/>
      <c r="G54" s="322"/>
      <c r="H54" s="322"/>
      <c r="I54" s="322"/>
      <c r="J54" s="322"/>
      <c r="K54" s="322"/>
      <c r="L54" s="322"/>
      <c r="M54" s="322"/>
      <c r="N54" s="322"/>
      <c r="O54" s="322"/>
      <c r="P54" s="323"/>
    </row>
    <row r="63" spans="2:16" x14ac:dyDescent="0.25">
      <c r="F63" s="27" t="s">
        <v>713</v>
      </c>
    </row>
  </sheetData>
  <autoFilter ref="A7:Q31" xr:uid="{688722DF-DD19-45B9-B3D2-107E1EBB06C3}"/>
  <mergeCells count="1">
    <mergeCell ref="B34:P34"/>
  </mergeCells>
  <pageMargins left="0.7" right="0.7" top="0.75" bottom="0.75" header="0.3" footer="0.3"/>
  <pageSetup orientation="portrait" horizontalDpi="1200" verticalDpi="1200" r:id="rId1"/>
  <customProperties>
    <customPr name="_pios_id" r:id="rId2"/>
    <customPr name="EpmWorksheetKeyString_GUID" r:id="rId3"/>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7FD3F-1273-4BA6-80F2-6C690362AF7D}">
  <dimension ref="A1:R48"/>
  <sheetViews>
    <sheetView topLeftCell="A29" zoomScale="60" zoomScaleNormal="60" workbookViewId="0">
      <selection activeCell="D54" sqref="D54"/>
    </sheetView>
  </sheetViews>
  <sheetFormatPr defaultColWidth="9.140625" defaultRowHeight="15" x14ac:dyDescent="0.25"/>
  <cols>
    <col min="1" max="1" width="5.5703125" style="27" customWidth="1"/>
    <col min="2" max="2" width="37.140625" style="54" customWidth="1"/>
    <col min="3" max="3" width="10.7109375" style="27" bestFit="1" customWidth="1"/>
    <col min="4" max="4" width="76.5703125" style="27" customWidth="1"/>
    <col min="5" max="5" width="9.42578125" style="27" customWidth="1"/>
    <col min="6" max="6" width="11.28515625" style="27" bestFit="1" customWidth="1"/>
    <col min="7" max="8" width="10.42578125" style="27" bestFit="1" customWidth="1"/>
    <col min="9" max="9" width="9.42578125" style="27" customWidth="1"/>
    <col min="10" max="10" width="11.28515625" style="27" customWidth="1"/>
    <col min="11" max="11" width="10.42578125" style="27" customWidth="1"/>
    <col min="12" max="12" width="7.85546875" style="27" customWidth="1"/>
    <col min="13" max="13" width="9.42578125" style="27" customWidth="1"/>
    <col min="14" max="14" width="11.28515625" style="27" customWidth="1"/>
    <col min="15" max="16" width="10.42578125" style="27" customWidth="1"/>
    <col min="17" max="18" width="37.140625" style="54" customWidth="1"/>
    <col min="19" max="16384" width="9.140625" style="27"/>
  </cols>
  <sheetData>
    <row r="1" spans="1:18" ht="15.75" thickBot="1" x14ac:dyDescent="0.3"/>
    <row r="2" spans="1:18" x14ac:dyDescent="0.25">
      <c r="B2" s="44" t="s">
        <v>44</v>
      </c>
      <c r="C2" s="114" t="s">
        <v>45</v>
      </c>
      <c r="D2" s="27" t="s">
        <v>53</v>
      </c>
    </row>
    <row r="3" spans="1:18" x14ac:dyDescent="0.25">
      <c r="B3" s="46" t="s">
        <v>54</v>
      </c>
      <c r="C3" s="65">
        <v>10</v>
      </c>
      <c r="D3" s="259" t="s">
        <v>55</v>
      </c>
      <c r="I3" s="45"/>
      <c r="J3" s="45"/>
      <c r="K3" s="45"/>
      <c r="L3" s="45"/>
    </row>
    <row r="4" spans="1:18" ht="15.75" thickBot="1" x14ac:dyDescent="0.3">
      <c r="B4" s="48" t="s">
        <v>51</v>
      </c>
      <c r="C4" s="49">
        <v>44232</v>
      </c>
      <c r="D4" s="54" t="s">
        <v>714</v>
      </c>
    </row>
    <row r="5" spans="1:18" x14ac:dyDescent="0.25">
      <c r="D5" s="66" t="s">
        <v>715</v>
      </c>
      <c r="E5" s="50" t="s">
        <v>694</v>
      </c>
      <c r="F5" s="50"/>
      <c r="G5" s="50"/>
      <c r="H5" s="50"/>
      <c r="I5" s="51" t="s">
        <v>695</v>
      </c>
      <c r="J5" s="51"/>
      <c r="K5" s="51"/>
      <c r="L5" s="51"/>
      <c r="M5" s="51"/>
      <c r="N5" s="51"/>
      <c r="O5" s="51"/>
      <c r="P5" s="51"/>
    </row>
    <row r="6" spans="1:18" x14ac:dyDescent="0.25">
      <c r="B6" s="42" t="s">
        <v>716</v>
      </c>
      <c r="C6" s="259"/>
      <c r="D6" s="259"/>
      <c r="E6" s="259" t="s">
        <v>623</v>
      </c>
      <c r="F6" s="259" t="s">
        <v>624</v>
      </c>
      <c r="G6" s="259" t="s">
        <v>625</v>
      </c>
      <c r="H6" s="259" t="s">
        <v>626</v>
      </c>
      <c r="I6" s="259" t="s">
        <v>623</v>
      </c>
      <c r="J6" s="259" t="s">
        <v>624</v>
      </c>
      <c r="K6" s="259" t="s">
        <v>625</v>
      </c>
      <c r="L6" s="259" t="s">
        <v>626</v>
      </c>
      <c r="M6" s="259" t="s">
        <v>623</v>
      </c>
      <c r="N6" s="259" t="s">
        <v>624</v>
      </c>
      <c r="O6" s="259" t="s">
        <v>625</v>
      </c>
      <c r="P6" s="259" t="s">
        <v>626</v>
      </c>
      <c r="Q6" s="56"/>
      <c r="R6" s="56"/>
    </row>
    <row r="7" spans="1:18" x14ac:dyDescent="0.25">
      <c r="B7" s="41" t="s">
        <v>58</v>
      </c>
      <c r="C7" s="57" t="s">
        <v>59</v>
      </c>
      <c r="D7" s="57" t="s">
        <v>203</v>
      </c>
      <c r="E7" s="57">
        <v>2020</v>
      </c>
      <c r="F7" s="57">
        <v>2020</v>
      </c>
      <c r="G7" s="57">
        <v>2020</v>
      </c>
      <c r="H7" s="57">
        <v>2020</v>
      </c>
      <c r="I7" s="57">
        <v>2021</v>
      </c>
      <c r="J7" s="57">
        <v>2021</v>
      </c>
      <c r="K7" s="57">
        <v>2021</v>
      </c>
      <c r="L7" s="57">
        <v>2021</v>
      </c>
      <c r="M7" s="57">
        <v>2022</v>
      </c>
      <c r="N7" s="57">
        <v>2022</v>
      </c>
      <c r="O7" s="57">
        <v>2022</v>
      </c>
      <c r="P7" s="57">
        <v>2022</v>
      </c>
      <c r="Q7" s="57" t="s">
        <v>61</v>
      </c>
      <c r="R7" s="57" t="s">
        <v>717</v>
      </c>
    </row>
    <row r="8" spans="1:18" ht="30" x14ac:dyDescent="0.25">
      <c r="A8" s="155" t="s">
        <v>358</v>
      </c>
      <c r="B8" s="155" t="s">
        <v>718</v>
      </c>
      <c r="C8" s="155" t="s">
        <v>64</v>
      </c>
      <c r="D8" s="160" t="s">
        <v>719</v>
      </c>
      <c r="E8" s="190" t="s">
        <v>698</v>
      </c>
      <c r="F8" s="190" t="s">
        <v>720</v>
      </c>
      <c r="G8" s="190" t="s">
        <v>698</v>
      </c>
      <c r="H8" s="190" t="s">
        <v>720</v>
      </c>
      <c r="I8" s="248" t="s">
        <v>721</v>
      </c>
      <c r="J8" s="248" t="s">
        <v>721</v>
      </c>
      <c r="K8" s="248" t="s">
        <v>721</v>
      </c>
      <c r="L8" s="248" t="s">
        <v>721</v>
      </c>
      <c r="M8" s="190" t="s">
        <v>721</v>
      </c>
      <c r="N8" s="190" t="s">
        <v>721</v>
      </c>
      <c r="O8" s="190" t="s">
        <v>721</v>
      </c>
      <c r="P8" s="190" t="s">
        <v>721</v>
      </c>
      <c r="Q8" s="156" t="s">
        <v>646</v>
      </c>
      <c r="R8" s="156" t="s">
        <v>722</v>
      </c>
    </row>
    <row r="9" spans="1:18" ht="30" x14ac:dyDescent="0.25">
      <c r="B9" s="155" t="s">
        <v>650</v>
      </c>
      <c r="C9" s="155" t="s">
        <v>68</v>
      </c>
      <c r="D9" s="160" t="s">
        <v>723</v>
      </c>
      <c r="E9" s="191">
        <v>0.3</v>
      </c>
      <c r="F9" s="190">
        <v>0</v>
      </c>
      <c r="G9" s="191">
        <v>1.4</v>
      </c>
      <c r="H9" s="190">
        <v>4.0999999999999996</v>
      </c>
      <c r="I9" s="247">
        <v>6.6</v>
      </c>
      <c r="J9" s="247">
        <v>0</v>
      </c>
      <c r="K9" s="247">
        <v>0</v>
      </c>
      <c r="L9" s="247">
        <v>4.5999999999999996</v>
      </c>
      <c r="M9" s="190" t="s">
        <v>724</v>
      </c>
      <c r="N9" s="190" t="s">
        <v>724</v>
      </c>
      <c r="O9" s="190" t="s">
        <v>724</v>
      </c>
      <c r="P9" s="190" t="s">
        <v>724</v>
      </c>
      <c r="Q9" s="157" t="s">
        <v>646</v>
      </c>
      <c r="R9" s="157" t="s">
        <v>725</v>
      </c>
    </row>
    <row r="10" spans="1:18" x14ac:dyDescent="0.25">
      <c r="A10" s="155"/>
      <c r="B10" s="155" t="s">
        <v>650</v>
      </c>
      <c r="C10" s="155" t="s">
        <v>71</v>
      </c>
      <c r="D10" s="160" t="s">
        <v>726</v>
      </c>
      <c r="E10" s="190" t="s">
        <v>698</v>
      </c>
      <c r="F10" s="190" t="s">
        <v>698</v>
      </c>
      <c r="G10" s="190" t="s">
        <v>698</v>
      </c>
      <c r="H10" s="190" t="s">
        <v>720</v>
      </c>
      <c r="I10" s="248" t="s">
        <v>721</v>
      </c>
      <c r="J10" s="248" t="s">
        <v>721</v>
      </c>
      <c r="K10" s="248" t="s">
        <v>721</v>
      </c>
      <c r="L10" s="248" t="s">
        <v>721</v>
      </c>
      <c r="M10" s="190" t="s">
        <v>721</v>
      </c>
      <c r="N10" s="190" t="s">
        <v>721</v>
      </c>
      <c r="O10" s="190" t="s">
        <v>721</v>
      </c>
      <c r="P10" s="190" t="s">
        <v>721</v>
      </c>
      <c r="Q10" s="157" t="s">
        <v>648</v>
      </c>
      <c r="R10" s="156" t="s">
        <v>722</v>
      </c>
    </row>
    <row r="11" spans="1:18" x14ac:dyDescent="0.25">
      <c r="B11" s="155" t="s">
        <v>650</v>
      </c>
      <c r="C11" s="155" t="s">
        <v>74</v>
      </c>
      <c r="D11" s="160" t="s">
        <v>727</v>
      </c>
      <c r="E11" s="191">
        <v>0.3</v>
      </c>
      <c r="F11" s="190">
        <v>0</v>
      </c>
      <c r="G11" s="191">
        <v>1.4</v>
      </c>
      <c r="H11" s="190">
        <v>4.0999999999999996</v>
      </c>
      <c r="I11" s="102">
        <v>6.6</v>
      </c>
      <c r="J11" s="102">
        <v>0</v>
      </c>
      <c r="K11" s="102">
        <v>0</v>
      </c>
      <c r="L11" s="102">
        <v>4.5999999999999996</v>
      </c>
      <c r="M11" s="190" t="s">
        <v>724</v>
      </c>
      <c r="N11" s="190" t="s">
        <v>724</v>
      </c>
      <c r="O11" s="190" t="s">
        <v>724</v>
      </c>
      <c r="P11" s="190" t="s">
        <v>724</v>
      </c>
      <c r="Q11" s="157" t="s">
        <v>648</v>
      </c>
      <c r="R11" s="157" t="s">
        <v>725</v>
      </c>
    </row>
    <row r="12" spans="1:18" ht="45" x14ac:dyDescent="0.25">
      <c r="B12" s="155" t="s">
        <v>650</v>
      </c>
      <c r="C12" s="155" t="s">
        <v>77</v>
      </c>
      <c r="D12" s="160" t="s">
        <v>728</v>
      </c>
      <c r="E12" s="190">
        <v>1</v>
      </c>
      <c r="F12" s="190">
        <v>0</v>
      </c>
      <c r="G12" s="190">
        <v>0</v>
      </c>
      <c r="H12" s="190">
        <v>0</v>
      </c>
      <c r="I12" s="248">
        <v>0</v>
      </c>
      <c r="J12" s="248">
        <v>0</v>
      </c>
      <c r="K12" s="248">
        <v>0</v>
      </c>
      <c r="L12" s="248">
        <v>0</v>
      </c>
      <c r="M12" s="190">
        <v>2</v>
      </c>
      <c r="N12" s="190">
        <v>0</v>
      </c>
      <c r="O12" s="190">
        <v>0</v>
      </c>
      <c r="P12" s="190">
        <v>0</v>
      </c>
      <c r="Q12" s="158" t="s">
        <v>669</v>
      </c>
      <c r="R12" s="189" t="s">
        <v>729</v>
      </c>
    </row>
    <row r="13" spans="1:18" ht="45" x14ac:dyDescent="0.25">
      <c r="B13" s="155" t="s">
        <v>650</v>
      </c>
      <c r="C13" s="155" t="s">
        <v>79</v>
      </c>
      <c r="D13" s="159" t="s">
        <v>730</v>
      </c>
      <c r="E13" s="190">
        <v>0</v>
      </c>
      <c r="F13" s="190">
        <v>0</v>
      </c>
      <c r="G13" s="190">
        <v>0</v>
      </c>
      <c r="H13" s="190">
        <v>0</v>
      </c>
      <c r="I13" s="248">
        <v>0</v>
      </c>
      <c r="J13" s="248">
        <v>0</v>
      </c>
      <c r="K13" s="248">
        <v>0</v>
      </c>
      <c r="L13" s="248">
        <v>0</v>
      </c>
      <c r="M13" s="190">
        <v>2</v>
      </c>
      <c r="N13" s="190">
        <v>0</v>
      </c>
      <c r="O13" s="190">
        <v>0</v>
      </c>
      <c r="P13" s="190">
        <v>0</v>
      </c>
      <c r="Q13" s="157" t="s">
        <v>671</v>
      </c>
      <c r="R13" s="189" t="s">
        <v>729</v>
      </c>
    </row>
    <row r="14" spans="1:18" x14ac:dyDescent="0.25">
      <c r="B14" s="155" t="s">
        <v>650</v>
      </c>
      <c r="C14" s="155" t="s">
        <v>82</v>
      </c>
      <c r="D14" s="159" t="s">
        <v>731</v>
      </c>
      <c r="E14" s="190">
        <v>0</v>
      </c>
      <c r="F14" s="190">
        <v>0</v>
      </c>
      <c r="G14" s="190">
        <v>0</v>
      </c>
      <c r="H14" s="190">
        <v>0</v>
      </c>
      <c r="I14" s="248">
        <v>0</v>
      </c>
      <c r="J14" s="248">
        <v>0</v>
      </c>
      <c r="K14" s="248">
        <v>0</v>
      </c>
      <c r="L14" s="248">
        <v>0</v>
      </c>
      <c r="M14" s="190">
        <v>0</v>
      </c>
      <c r="N14" s="190">
        <v>0</v>
      </c>
      <c r="O14" s="190">
        <v>0</v>
      </c>
      <c r="P14" s="190">
        <v>0</v>
      </c>
      <c r="Q14" s="157" t="s">
        <v>674</v>
      </c>
      <c r="R14" s="158" t="s">
        <v>732</v>
      </c>
    </row>
    <row r="15" spans="1:18" x14ac:dyDescent="0.25">
      <c r="A15" s="27" t="s">
        <v>358</v>
      </c>
      <c r="B15" s="155" t="s">
        <v>650</v>
      </c>
      <c r="C15" s="155" t="s">
        <v>84</v>
      </c>
      <c r="D15" s="159" t="s">
        <v>733</v>
      </c>
      <c r="E15" s="190">
        <v>0</v>
      </c>
      <c r="F15" s="190">
        <v>0</v>
      </c>
      <c r="G15" s="190">
        <v>0</v>
      </c>
      <c r="H15" s="190">
        <v>0</v>
      </c>
      <c r="I15" s="248">
        <v>0</v>
      </c>
      <c r="J15" s="248">
        <v>0</v>
      </c>
      <c r="K15" s="248">
        <v>0</v>
      </c>
      <c r="L15" s="248">
        <v>0</v>
      </c>
      <c r="M15" s="190">
        <v>0</v>
      </c>
      <c r="N15" s="190">
        <v>0</v>
      </c>
      <c r="O15" s="190">
        <v>0</v>
      </c>
      <c r="P15" s="190">
        <v>0</v>
      </c>
      <c r="Q15" s="158" t="s">
        <v>676</v>
      </c>
      <c r="R15" s="158" t="s">
        <v>732</v>
      </c>
    </row>
    <row r="16" spans="1:18" ht="30" x14ac:dyDescent="0.25">
      <c r="A16" s="155"/>
      <c r="B16" s="155" t="s">
        <v>734</v>
      </c>
      <c r="C16" s="155" t="s">
        <v>213</v>
      </c>
      <c r="D16" s="160" t="s">
        <v>719</v>
      </c>
      <c r="E16" s="190" t="s">
        <v>698</v>
      </c>
      <c r="F16" s="190" t="s">
        <v>720</v>
      </c>
      <c r="G16" s="190" t="s">
        <v>698</v>
      </c>
      <c r="H16" s="190" t="s">
        <v>720</v>
      </c>
      <c r="I16" s="248" t="s">
        <v>721</v>
      </c>
      <c r="J16" s="248" t="s">
        <v>721</v>
      </c>
      <c r="K16" s="248" t="s">
        <v>721</v>
      </c>
      <c r="L16" s="248" t="s">
        <v>721</v>
      </c>
      <c r="M16" s="190" t="s">
        <v>721</v>
      </c>
      <c r="N16" s="190" t="s">
        <v>721</v>
      </c>
      <c r="O16" s="190" t="s">
        <v>721</v>
      </c>
      <c r="P16" s="190" t="s">
        <v>721</v>
      </c>
      <c r="Q16" s="157" t="s">
        <v>646</v>
      </c>
      <c r="R16" s="156" t="s">
        <v>722</v>
      </c>
    </row>
    <row r="17" spans="1:18" ht="30" x14ac:dyDescent="0.25">
      <c r="B17" s="155" t="s">
        <v>650</v>
      </c>
      <c r="C17" s="155" t="s">
        <v>215</v>
      </c>
      <c r="D17" s="160" t="s">
        <v>723</v>
      </c>
      <c r="E17" s="191">
        <v>1</v>
      </c>
      <c r="F17" s="190">
        <v>0</v>
      </c>
      <c r="G17" s="191">
        <v>5.0999999999999996</v>
      </c>
      <c r="H17" s="191">
        <v>114.3</v>
      </c>
      <c r="I17" s="102">
        <v>3.3</v>
      </c>
      <c r="J17" s="102">
        <v>0</v>
      </c>
      <c r="K17" s="102">
        <v>5.8</v>
      </c>
      <c r="L17" s="102">
        <v>26.8</v>
      </c>
      <c r="M17" s="190" t="s">
        <v>724</v>
      </c>
      <c r="N17" s="190" t="s">
        <v>724</v>
      </c>
      <c r="O17" s="190" t="s">
        <v>724</v>
      </c>
      <c r="P17" s="190" t="s">
        <v>724</v>
      </c>
      <c r="Q17" s="157" t="s">
        <v>646</v>
      </c>
      <c r="R17" s="157" t="s">
        <v>725</v>
      </c>
    </row>
    <row r="18" spans="1:18" x14ac:dyDescent="0.25">
      <c r="A18" s="155"/>
      <c r="B18" s="155" t="s">
        <v>650</v>
      </c>
      <c r="C18" s="155" t="s">
        <v>217</v>
      </c>
      <c r="D18" s="160" t="s">
        <v>726</v>
      </c>
      <c r="E18" s="190" t="s">
        <v>698</v>
      </c>
      <c r="F18" s="190" t="s">
        <v>720</v>
      </c>
      <c r="G18" s="190" t="s">
        <v>698</v>
      </c>
      <c r="H18" s="190" t="s">
        <v>720</v>
      </c>
      <c r="I18" s="248" t="s">
        <v>721</v>
      </c>
      <c r="J18" s="248" t="s">
        <v>721</v>
      </c>
      <c r="K18" s="248" t="s">
        <v>721</v>
      </c>
      <c r="L18" s="248" t="s">
        <v>721</v>
      </c>
      <c r="M18" s="190" t="s">
        <v>721</v>
      </c>
      <c r="N18" s="190" t="s">
        <v>721</v>
      </c>
      <c r="O18" s="190" t="s">
        <v>721</v>
      </c>
      <c r="P18" s="190" t="s">
        <v>721</v>
      </c>
      <c r="Q18" s="157" t="s">
        <v>648</v>
      </c>
      <c r="R18" s="156" t="s">
        <v>722</v>
      </c>
    </row>
    <row r="19" spans="1:18" x14ac:dyDescent="0.25">
      <c r="B19" s="155" t="s">
        <v>650</v>
      </c>
      <c r="C19" s="155" t="s">
        <v>219</v>
      </c>
      <c r="D19" s="160" t="s">
        <v>727</v>
      </c>
      <c r="E19" s="191">
        <v>0.7</v>
      </c>
      <c r="F19" s="190">
        <v>0</v>
      </c>
      <c r="G19" s="191">
        <v>1.8</v>
      </c>
      <c r="H19" s="191">
        <v>104.5</v>
      </c>
      <c r="I19" s="102">
        <v>3.3</v>
      </c>
      <c r="J19" s="102">
        <v>0</v>
      </c>
      <c r="K19" s="102">
        <v>2.4</v>
      </c>
      <c r="L19" s="102">
        <v>20</v>
      </c>
      <c r="M19" s="101" t="s">
        <v>724</v>
      </c>
      <c r="N19" s="190" t="s">
        <v>724</v>
      </c>
      <c r="O19" s="190" t="s">
        <v>724</v>
      </c>
      <c r="P19" s="190" t="s">
        <v>724</v>
      </c>
      <c r="Q19" s="157" t="s">
        <v>648</v>
      </c>
      <c r="R19" s="157" t="s">
        <v>725</v>
      </c>
    </row>
    <row r="20" spans="1:18" ht="45" x14ac:dyDescent="0.25">
      <c r="B20" s="155" t="s">
        <v>650</v>
      </c>
      <c r="C20" s="155" t="s">
        <v>303</v>
      </c>
      <c r="D20" s="160" t="s">
        <v>728</v>
      </c>
      <c r="E20" s="190">
        <v>0</v>
      </c>
      <c r="F20" s="190">
        <v>0</v>
      </c>
      <c r="G20" s="190">
        <v>0</v>
      </c>
      <c r="H20" s="190">
        <v>0</v>
      </c>
      <c r="I20" s="248">
        <v>1</v>
      </c>
      <c r="J20" s="248">
        <v>0</v>
      </c>
      <c r="K20" s="248">
        <v>0</v>
      </c>
      <c r="L20" s="248">
        <v>0</v>
      </c>
      <c r="M20" s="190">
        <v>0</v>
      </c>
      <c r="N20" s="190">
        <v>0</v>
      </c>
      <c r="O20" s="190">
        <v>0</v>
      </c>
      <c r="P20" s="190">
        <v>0</v>
      </c>
      <c r="Q20" s="157" t="s">
        <v>669</v>
      </c>
      <c r="R20" s="189" t="s">
        <v>729</v>
      </c>
    </row>
    <row r="21" spans="1:18" ht="45" x14ac:dyDescent="0.25">
      <c r="B21" s="155" t="s">
        <v>650</v>
      </c>
      <c r="C21" s="155" t="s">
        <v>376</v>
      </c>
      <c r="D21" s="160" t="s">
        <v>730</v>
      </c>
      <c r="E21" s="190">
        <v>0</v>
      </c>
      <c r="F21" s="190">
        <v>0</v>
      </c>
      <c r="G21" s="190">
        <v>0</v>
      </c>
      <c r="H21" s="190">
        <v>0</v>
      </c>
      <c r="I21" s="248">
        <v>0</v>
      </c>
      <c r="J21" s="248">
        <v>0</v>
      </c>
      <c r="K21" s="248">
        <v>0</v>
      </c>
      <c r="L21" s="248">
        <v>0</v>
      </c>
      <c r="M21" s="190">
        <v>0</v>
      </c>
      <c r="N21" s="190">
        <v>0</v>
      </c>
      <c r="O21" s="190">
        <v>0</v>
      </c>
      <c r="P21" s="190">
        <v>0</v>
      </c>
      <c r="Q21" s="157" t="s">
        <v>671</v>
      </c>
      <c r="R21" s="189" t="s">
        <v>729</v>
      </c>
    </row>
    <row r="22" spans="1:18" x14ac:dyDescent="0.25">
      <c r="A22" s="27" t="s">
        <v>358</v>
      </c>
      <c r="B22" s="155" t="s">
        <v>650</v>
      </c>
      <c r="C22" s="155" t="s">
        <v>379</v>
      </c>
      <c r="D22" s="160" t="s">
        <v>731</v>
      </c>
      <c r="E22" s="190">
        <v>0</v>
      </c>
      <c r="F22" s="190">
        <v>0</v>
      </c>
      <c r="G22" s="190">
        <v>0</v>
      </c>
      <c r="H22" s="190">
        <v>0</v>
      </c>
      <c r="I22" s="248">
        <v>0</v>
      </c>
      <c r="J22" s="248">
        <v>0</v>
      </c>
      <c r="K22" s="248">
        <v>0</v>
      </c>
      <c r="L22" s="248">
        <v>0</v>
      </c>
      <c r="M22" s="190">
        <v>0</v>
      </c>
      <c r="N22" s="190">
        <v>0</v>
      </c>
      <c r="O22" s="190">
        <v>0</v>
      </c>
      <c r="P22" s="190">
        <v>0</v>
      </c>
      <c r="Q22" s="157" t="s">
        <v>674</v>
      </c>
      <c r="R22" s="158" t="s">
        <v>732</v>
      </c>
    </row>
    <row r="23" spans="1:18" x14ac:dyDescent="0.25">
      <c r="B23" s="155" t="s">
        <v>650</v>
      </c>
      <c r="C23" s="155" t="s">
        <v>382</v>
      </c>
      <c r="D23" s="160" t="s">
        <v>733</v>
      </c>
      <c r="E23" s="190">
        <v>0</v>
      </c>
      <c r="F23" s="190">
        <v>0</v>
      </c>
      <c r="G23" s="190">
        <v>0</v>
      </c>
      <c r="H23" s="190">
        <v>0</v>
      </c>
      <c r="I23" s="248">
        <v>0</v>
      </c>
      <c r="J23" s="248">
        <v>0</v>
      </c>
      <c r="K23" s="248">
        <v>0</v>
      </c>
      <c r="L23" s="248">
        <v>0</v>
      </c>
      <c r="M23" s="190">
        <v>0</v>
      </c>
      <c r="N23" s="190">
        <v>0</v>
      </c>
      <c r="O23" s="190">
        <v>0</v>
      </c>
      <c r="P23" s="190">
        <v>0</v>
      </c>
      <c r="Q23" s="157" t="s">
        <v>676</v>
      </c>
      <c r="R23" s="158" t="s">
        <v>732</v>
      </c>
    </row>
    <row r="24" spans="1:18" ht="45" x14ac:dyDescent="0.25">
      <c r="A24" s="155"/>
      <c r="B24" s="155" t="s">
        <v>735</v>
      </c>
      <c r="C24" s="155" t="s">
        <v>192</v>
      </c>
      <c r="D24" s="160" t="s">
        <v>719</v>
      </c>
      <c r="E24" s="190" t="s">
        <v>698</v>
      </c>
      <c r="F24" s="190" t="s">
        <v>720</v>
      </c>
      <c r="G24" s="190" t="s">
        <v>698</v>
      </c>
      <c r="H24" s="190" t="s">
        <v>720</v>
      </c>
      <c r="I24" s="248" t="s">
        <v>721</v>
      </c>
      <c r="J24" s="248" t="s">
        <v>721</v>
      </c>
      <c r="K24" s="248" t="s">
        <v>721</v>
      </c>
      <c r="L24" s="248" t="s">
        <v>721</v>
      </c>
      <c r="M24" s="190" t="s">
        <v>721</v>
      </c>
      <c r="N24" s="190" t="s">
        <v>721</v>
      </c>
      <c r="O24" s="190" t="s">
        <v>721</v>
      </c>
      <c r="P24" s="190" t="s">
        <v>721</v>
      </c>
      <c r="Q24" s="157" t="s">
        <v>646</v>
      </c>
      <c r="R24" s="156" t="s">
        <v>722</v>
      </c>
    </row>
    <row r="25" spans="1:18" ht="30" x14ac:dyDescent="0.25">
      <c r="B25" s="155" t="s">
        <v>650</v>
      </c>
      <c r="C25" s="155" t="s">
        <v>196</v>
      </c>
      <c r="D25" s="160" t="s">
        <v>723</v>
      </c>
      <c r="E25" s="190">
        <v>0</v>
      </c>
      <c r="F25" s="190">
        <v>0</v>
      </c>
      <c r="G25" s="191">
        <v>1.8</v>
      </c>
      <c r="H25" s="191">
        <v>1.1000000000000001</v>
      </c>
      <c r="I25" s="249">
        <v>0</v>
      </c>
      <c r="J25" s="249">
        <v>0</v>
      </c>
      <c r="K25" s="249">
        <v>4.2</v>
      </c>
      <c r="L25" s="249">
        <v>0.9</v>
      </c>
      <c r="M25" s="190" t="s">
        <v>724</v>
      </c>
      <c r="N25" s="190" t="s">
        <v>724</v>
      </c>
      <c r="O25" s="190" t="s">
        <v>724</v>
      </c>
      <c r="P25" s="190" t="s">
        <v>724</v>
      </c>
      <c r="Q25" s="157" t="s">
        <v>646</v>
      </c>
      <c r="R25" s="157" t="s">
        <v>725</v>
      </c>
    </row>
    <row r="26" spans="1:18" x14ac:dyDescent="0.25">
      <c r="A26" s="155"/>
      <c r="B26" s="155" t="s">
        <v>650</v>
      </c>
      <c r="C26" s="155" t="s">
        <v>199</v>
      </c>
      <c r="D26" s="160" t="s">
        <v>726</v>
      </c>
      <c r="E26" s="190" t="s">
        <v>698</v>
      </c>
      <c r="F26" s="190" t="s">
        <v>720</v>
      </c>
      <c r="G26" s="190" t="s">
        <v>698</v>
      </c>
      <c r="H26" s="190" t="s">
        <v>720</v>
      </c>
      <c r="I26" s="248" t="s">
        <v>721</v>
      </c>
      <c r="J26" s="248" t="s">
        <v>721</v>
      </c>
      <c r="K26" s="248" t="s">
        <v>721</v>
      </c>
      <c r="L26" s="248" t="s">
        <v>721</v>
      </c>
      <c r="M26" s="190" t="s">
        <v>721</v>
      </c>
      <c r="N26" s="190" t="s">
        <v>721</v>
      </c>
      <c r="O26" s="190" t="s">
        <v>721</v>
      </c>
      <c r="P26" s="190" t="s">
        <v>721</v>
      </c>
      <c r="Q26" s="157" t="s">
        <v>648</v>
      </c>
      <c r="R26" s="156" t="s">
        <v>722</v>
      </c>
    </row>
    <row r="27" spans="1:18" x14ac:dyDescent="0.25">
      <c r="B27" s="155" t="s">
        <v>650</v>
      </c>
      <c r="C27" s="155" t="s">
        <v>309</v>
      </c>
      <c r="D27" s="160" t="s">
        <v>727</v>
      </c>
      <c r="E27" s="190">
        <v>0</v>
      </c>
      <c r="F27" s="190">
        <v>0</v>
      </c>
      <c r="G27" s="191">
        <v>0.5</v>
      </c>
      <c r="H27" s="191">
        <v>1.1000000000000001</v>
      </c>
      <c r="I27" s="102">
        <v>0</v>
      </c>
      <c r="J27" s="102">
        <v>0</v>
      </c>
      <c r="K27" s="102">
        <v>0.3</v>
      </c>
      <c r="L27" s="102">
        <v>0.1</v>
      </c>
      <c r="M27" s="190" t="s">
        <v>724</v>
      </c>
      <c r="N27" s="190" t="s">
        <v>724</v>
      </c>
      <c r="O27" s="190" t="s">
        <v>724</v>
      </c>
      <c r="P27" s="190" t="s">
        <v>724</v>
      </c>
      <c r="Q27" s="158" t="s">
        <v>648</v>
      </c>
      <c r="R27" s="157" t="s">
        <v>725</v>
      </c>
    </row>
    <row r="28" spans="1:18" ht="45" x14ac:dyDescent="0.25">
      <c r="B28" s="155" t="s">
        <v>650</v>
      </c>
      <c r="C28" s="155" t="s">
        <v>311</v>
      </c>
      <c r="D28" s="160" t="s">
        <v>728</v>
      </c>
      <c r="E28" s="190">
        <v>1</v>
      </c>
      <c r="F28" s="190">
        <v>0</v>
      </c>
      <c r="G28" s="190">
        <v>0</v>
      </c>
      <c r="H28" s="190">
        <v>0</v>
      </c>
      <c r="I28" s="248">
        <v>0</v>
      </c>
      <c r="J28" s="248">
        <v>0</v>
      </c>
      <c r="K28" s="248">
        <v>0</v>
      </c>
      <c r="L28" s="248">
        <v>0</v>
      </c>
      <c r="M28" s="190">
        <v>0</v>
      </c>
      <c r="N28" s="190">
        <v>0</v>
      </c>
      <c r="O28" s="190">
        <v>0</v>
      </c>
      <c r="P28" s="190">
        <v>0</v>
      </c>
      <c r="Q28" s="157" t="s">
        <v>669</v>
      </c>
      <c r="R28" s="189" t="s">
        <v>729</v>
      </c>
    </row>
    <row r="29" spans="1:18" ht="45" x14ac:dyDescent="0.25">
      <c r="B29" s="155" t="s">
        <v>650</v>
      </c>
      <c r="C29" s="155" t="s">
        <v>681</v>
      </c>
      <c r="D29" s="160" t="s">
        <v>730</v>
      </c>
      <c r="E29" s="190">
        <v>0</v>
      </c>
      <c r="F29" s="190">
        <v>0</v>
      </c>
      <c r="G29" s="190">
        <v>0</v>
      </c>
      <c r="H29" s="190">
        <v>0</v>
      </c>
      <c r="I29" s="248">
        <v>0</v>
      </c>
      <c r="J29" s="248">
        <v>0</v>
      </c>
      <c r="K29" s="248">
        <v>0</v>
      </c>
      <c r="L29" s="248">
        <v>0</v>
      </c>
      <c r="M29" s="190">
        <v>0</v>
      </c>
      <c r="N29" s="190">
        <v>0</v>
      </c>
      <c r="O29" s="190">
        <v>0</v>
      </c>
      <c r="P29" s="190">
        <v>0</v>
      </c>
      <c r="Q29" s="157" t="s">
        <v>671</v>
      </c>
      <c r="R29" s="189" t="s">
        <v>729</v>
      </c>
    </row>
    <row r="30" spans="1:18" x14ac:dyDescent="0.25">
      <c r="A30" s="155"/>
      <c r="B30" s="155" t="s">
        <v>650</v>
      </c>
      <c r="C30" s="155" t="s">
        <v>682</v>
      </c>
      <c r="D30" s="160" t="s">
        <v>731</v>
      </c>
      <c r="E30" s="190">
        <v>0</v>
      </c>
      <c r="F30" s="190">
        <v>0</v>
      </c>
      <c r="G30" s="190">
        <v>0</v>
      </c>
      <c r="H30" s="190">
        <v>0</v>
      </c>
      <c r="I30" s="248">
        <v>0</v>
      </c>
      <c r="J30" s="248">
        <v>0</v>
      </c>
      <c r="K30" s="248">
        <v>0</v>
      </c>
      <c r="L30" s="248">
        <v>0</v>
      </c>
      <c r="M30" s="190">
        <v>0</v>
      </c>
      <c r="N30" s="190">
        <v>0</v>
      </c>
      <c r="O30" s="190">
        <v>0</v>
      </c>
      <c r="P30" s="190">
        <v>0</v>
      </c>
      <c r="Q30" s="157" t="s">
        <v>674</v>
      </c>
      <c r="R30" s="158" t="s">
        <v>732</v>
      </c>
    </row>
    <row r="31" spans="1:18" x14ac:dyDescent="0.25">
      <c r="A31" s="155"/>
      <c r="B31" s="155"/>
      <c r="C31" s="161" t="s">
        <v>683</v>
      </c>
      <c r="D31" s="160" t="s">
        <v>733</v>
      </c>
      <c r="E31" s="190">
        <v>0</v>
      </c>
      <c r="F31" s="190">
        <v>0</v>
      </c>
      <c r="G31" s="190">
        <v>0</v>
      </c>
      <c r="H31" s="190">
        <v>0</v>
      </c>
      <c r="I31" s="248">
        <v>0</v>
      </c>
      <c r="J31" s="248">
        <v>0</v>
      </c>
      <c r="K31" s="248">
        <v>0</v>
      </c>
      <c r="L31" s="248">
        <v>0</v>
      </c>
      <c r="M31" s="190">
        <v>0</v>
      </c>
      <c r="N31" s="190">
        <v>0</v>
      </c>
      <c r="O31" s="190">
        <v>0</v>
      </c>
      <c r="P31" s="190">
        <v>0</v>
      </c>
      <c r="Q31" s="158" t="s">
        <v>676</v>
      </c>
      <c r="R31" s="158" t="s">
        <v>732</v>
      </c>
    </row>
    <row r="34" spans="2:16" ht="69.75" customHeight="1" x14ac:dyDescent="0.25">
      <c r="B34" s="402" t="s">
        <v>736</v>
      </c>
      <c r="C34" s="403"/>
      <c r="D34" s="403"/>
      <c r="E34" s="403"/>
      <c r="F34" s="403"/>
      <c r="G34" s="403"/>
      <c r="H34" s="403"/>
      <c r="I34" s="403"/>
      <c r="J34" s="403"/>
      <c r="K34" s="403"/>
      <c r="L34" s="403"/>
      <c r="M34" s="403"/>
      <c r="N34" s="403"/>
      <c r="O34" s="403"/>
      <c r="P34" s="404"/>
    </row>
    <row r="35" spans="2:16" x14ac:dyDescent="0.25">
      <c r="B35" s="405"/>
      <c r="C35" s="406"/>
      <c r="D35" s="406"/>
      <c r="E35" s="406"/>
      <c r="F35" s="406"/>
      <c r="G35" s="406"/>
      <c r="H35" s="406"/>
      <c r="I35" s="406"/>
      <c r="J35" s="406"/>
      <c r="K35" s="406"/>
      <c r="L35" s="406"/>
      <c r="M35" s="406"/>
      <c r="N35" s="406"/>
      <c r="O35" s="406"/>
      <c r="P35" s="407"/>
    </row>
    <row r="36" spans="2:16" x14ac:dyDescent="0.25">
      <c r="B36" s="405"/>
      <c r="C36" s="406"/>
      <c r="D36" s="406"/>
      <c r="E36" s="406"/>
      <c r="F36" s="406"/>
      <c r="G36" s="406"/>
      <c r="H36" s="406"/>
      <c r="I36" s="406"/>
      <c r="J36" s="406"/>
      <c r="K36" s="406"/>
      <c r="L36" s="406"/>
      <c r="M36" s="406"/>
      <c r="N36" s="406"/>
      <c r="O36" s="406"/>
      <c r="P36" s="407"/>
    </row>
    <row r="37" spans="2:16" x14ac:dyDescent="0.25">
      <c r="B37" s="405"/>
      <c r="C37" s="406"/>
      <c r="D37" s="406"/>
      <c r="E37" s="406"/>
      <c r="F37" s="406"/>
      <c r="G37" s="406"/>
      <c r="H37" s="406"/>
      <c r="I37" s="406"/>
      <c r="J37" s="406"/>
      <c r="K37" s="406"/>
      <c r="L37" s="406"/>
      <c r="M37" s="406"/>
      <c r="N37" s="406"/>
      <c r="O37" s="406"/>
      <c r="P37" s="407"/>
    </row>
    <row r="38" spans="2:16" x14ac:dyDescent="0.25">
      <c r="B38" s="405"/>
      <c r="C38" s="406"/>
      <c r="D38" s="406"/>
      <c r="E38" s="406"/>
      <c r="F38" s="406"/>
      <c r="G38" s="406"/>
      <c r="H38" s="406"/>
      <c r="I38" s="406"/>
      <c r="J38" s="406"/>
      <c r="K38" s="406"/>
      <c r="L38" s="406"/>
      <c r="M38" s="406"/>
      <c r="N38" s="406"/>
      <c r="O38" s="406"/>
      <c r="P38" s="407"/>
    </row>
    <row r="39" spans="2:16" x14ac:dyDescent="0.25">
      <c r="B39" s="405"/>
      <c r="C39" s="406"/>
      <c r="D39" s="406"/>
      <c r="E39" s="406"/>
      <c r="F39" s="406"/>
      <c r="G39" s="406"/>
      <c r="H39" s="406"/>
      <c r="I39" s="406"/>
      <c r="J39" s="406"/>
      <c r="K39" s="406"/>
      <c r="L39" s="406"/>
      <c r="M39" s="406"/>
      <c r="N39" s="406"/>
      <c r="O39" s="406"/>
      <c r="P39" s="407"/>
    </row>
    <row r="40" spans="2:16" x14ac:dyDescent="0.25">
      <c r="B40" s="405"/>
      <c r="C40" s="406"/>
      <c r="D40" s="406"/>
      <c r="E40" s="406"/>
      <c r="F40" s="406"/>
      <c r="G40" s="406"/>
      <c r="H40" s="406"/>
      <c r="I40" s="406"/>
      <c r="J40" s="406"/>
      <c r="K40" s="406"/>
      <c r="L40" s="406"/>
      <c r="M40" s="406"/>
      <c r="N40" s="406"/>
      <c r="O40" s="406"/>
      <c r="P40" s="407"/>
    </row>
    <row r="41" spans="2:16" ht="25.5" customHeight="1" x14ac:dyDescent="0.25">
      <c r="B41" s="405"/>
      <c r="C41" s="406"/>
      <c r="D41" s="406"/>
      <c r="E41" s="406"/>
      <c r="F41" s="406"/>
      <c r="G41" s="406"/>
      <c r="H41" s="406"/>
      <c r="I41" s="406"/>
      <c r="J41" s="406"/>
      <c r="K41" s="406"/>
      <c r="L41" s="406"/>
      <c r="M41" s="406"/>
      <c r="N41" s="406"/>
      <c r="O41" s="406"/>
      <c r="P41" s="407"/>
    </row>
    <row r="42" spans="2:16" x14ac:dyDescent="0.25">
      <c r="B42" s="405"/>
      <c r="C42" s="406"/>
      <c r="D42" s="406"/>
      <c r="E42" s="406"/>
      <c r="F42" s="406"/>
      <c r="G42" s="406"/>
      <c r="H42" s="406"/>
      <c r="I42" s="406"/>
      <c r="J42" s="406"/>
      <c r="K42" s="406"/>
      <c r="L42" s="406"/>
      <c r="M42" s="406"/>
      <c r="N42" s="406"/>
      <c r="O42" s="406"/>
      <c r="P42" s="407"/>
    </row>
    <row r="43" spans="2:16" x14ac:dyDescent="0.25">
      <c r="B43" s="408"/>
      <c r="C43" s="409"/>
      <c r="D43" s="409"/>
      <c r="E43" s="409"/>
      <c r="F43" s="409"/>
      <c r="G43" s="409"/>
      <c r="H43" s="409"/>
      <c r="I43" s="409"/>
      <c r="J43" s="409"/>
      <c r="K43" s="409"/>
      <c r="L43" s="409"/>
      <c r="M43" s="409"/>
      <c r="N43" s="409"/>
      <c r="O43" s="409"/>
      <c r="P43" s="410"/>
    </row>
    <row r="44" spans="2:16" x14ac:dyDescent="0.25">
      <c r="B44" s="27"/>
    </row>
    <row r="45" spans="2:16" x14ac:dyDescent="0.25">
      <c r="B45" s="27"/>
    </row>
    <row r="46" spans="2:16" x14ac:dyDescent="0.25">
      <c r="B46" s="27"/>
    </row>
    <row r="47" spans="2:16" x14ac:dyDescent="0.25">
      <c r="B47" s="27"/>
    </row>
    <row r="48" spans="2:16" x14ac:dyDescent="0.25">
      <c r="B48" s="27"/>
    </row>
  </sheetData>
  <autoFilter ref="A7:R31" xr:uid="{0C1339BD-7D5D-4DA9-BA18-9DC62FAB612A}"/>
  <mergeCells count="1">
    <mergeCell ref="B34:P43"/>
  </mergeCells>
  <pageMargins left="0.7" right="0.7" top="0.75" bottom="0.75" header="0.3" footer="0.3"/>
  <pageSetup orientation="portrait" horizontalDpi="1200" verticalDpi="1200" r:id="rId1"/>
  <customProperties>
    <customPr name="_pios_id" r:id="rId2"/>
    <customPr name="EpmWorksheetKeyString_GUID" r:id="rId3"/>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CF3D9-8909-4F18-B65F-07A278D8DB6A}">
  <dimension ref="B1:AI70"/>
  <sheetViews>
    <sheetView zoomScale="55" zoomScaleNormal="55" workbookViewId="0">
      <selection activeCell="L10" sqref="L10"/>
    </sheetView>
  </sheetViews>
  <sheetFormatPr defaultColWidth="9.140625" defaultRowHeight="15" x14ac:dyDescent="0.25"/>
  <cols>
    <col min="1" max="1" width="5.5703125" style="27" customWidth="1"/>
    <col min="2" max="2" width="32" style="54" customWidth="1"/>
    <col min="3" max="3" width="11.140625" style="27" bestFit="1" customWidth="1"/>
    <col min="4" max="4" width="35.7109375" style="27" customWidth="1"/>
    <col min="5" max="6" width="13.7109375" style="27" customWidth="1"/>
    <col min="7" max="7" width="15.5703125" style="27" customWidth="1"/>
    <col min="8" max="12" width="13.7109375" style="27" customWidth="1"/>
    <col min="13" max="13" width="15" style="27" customWidth="1"/>
    <col min="14" max="15" width="15.85546875" style="27" customWidth="1"/>
    <col min="16" max="16" width="16.28515625" style="27" customWidth="1"/>
    <col min="17" max="17" width="15" style="27" customWidth="1"/>
    <col min="18" max="18" width="14" style="27" customWidth="1"/>
    <col min="19" max="19" width="15.5703125" style="27" customWidth="1"/>
    <col min="20" max="20" width="17.5703125" style="27" customWidth="1"/>
    <col min="21" max="21" width="22.28515625" style="27" customWidth="1"/>
    <col min="22" max="22" width="16.28515625" style="27" customWidth="1"/>
    <col min="23" max="23" width="15" style="27" customWidth="1"/>
    <col min="24" max="24" width="14" style="27" customWidth="1"/>
    <col min="25" max="25" width="15.5703125" style="27" customWidth="1"/>
    <col min="26" max="26" width="17.5703125" style="27" customWidth="1"/>
    <col min="27" max="27" width="22.28515625" style="27" customWidth="1"/>
    <col min="28" max="28" width="16.28515625" style="27" customWidth="1"/>
    <col min="29" max="29" width="15" style="27" customWidth="1"/>
    <col min="30" max="30" width="14" style="27" customWidth="1"/>
    <col min="31" max="31" width="15.5703125" style="27" customWidth="1"/>
    <col min="32" max="32" width="17.5703125" style="27" customWidth="1"/>
    <col min="33" max="33" width="22.28515625" style="27" customWidth="1"/>
    <col min="34" max="34" width="51" style="54" customWidth="1"/>
    <col min="35" max="35" width="52.28515625" style="27" customWidth="1"/>
    <col min="36" max="16384" width="9.140625" style="27"/>
  </cols>
  <sheetData>
    <row r="1" spans="2:35" ht="15.75" thickBot="1" x14ac:dyDescent="0.3">
      <c r="E1" s="3"/>
      <c r="F1" s="3"/>
      <c r="G1" s="3"/>
      <c r="H1" s="3"/>
      <c r="I1" s="3"/>
      <c r="V1" s="45"/>
    </row>
    <row r="2" spans="2:35" x14ac:dyDescent="0.25">
      <c r="B2" s="44" t="s">
        <v>44</v>
      </c>
      <c r="C2" s="114" t="s">
        <v>45</v>
      </c>
      <c r="D2" s="27" t="s">
        <v>53</v>
      </c>
      <c r="E2" s="3"/>
      <c r="F2" s="3"/>
      <c r="G2" s="3"/>
      <c r="H2" s="3"/>
      <c r="I2" s="3"/>
      <c r="S2" s="278"/>
      <c r="T2" s="279"/>
      <c r="V2" s="287"/>
      <c r="Y2" s="281"/>
      <c r="AA2" s="278"/>
    </row>
    <row r="3" spans="2:35" x14ac:dyDescent="0.25">
      <c r="B3" s="46" t="s">
        <v>54</v>
      </c>
      <c r="C3" s="47">
        <v>11</v>
      </c>
      <c r="D3" s="259" t="s">
        <v>737</v>
      </c>
      <c r="E3" s="3"/>
      <c r="F3" s="3"/>
      <c r="G3" s="3"/>
      <c r="H3" s="3"/>
      <c r="I3" s="3"/>
      <c r="S3" s="280"/>
      <c r="T3" s="278"/>
      <c r="V3" s="288"/>
      <c r="W3" s="277"/>
    </row>
    <row r="4" spans="2:35" ht="45.75" customHeight="1" thickBot="1" x14ac:dyDescent="0.3">
      <c r="B4" s="48" t="s">
        <v>51</v>
      </c>
      <c r="C4" s="49">
        <v>44410</v>
      </c>
      <c r="D4" s="116" t="s">
        <v>714</v>
      </c>
      <c r="V4" s="288"/>
    </row>
    <row r="5" spans="2:35" x14ac:dyDescent="0.25">
      <c r="E5" s="50" t="s">
        <v>738</v>
      </c>
      <c r="F5" s="50"/>
      <c r="G5" s="50"/>
      <c r="H5" s="50"/>
      <c r="I5" s="50"/>
      <c r="J5" s="50"/>
      <c r="K5" s="50"/>
      <c r="L5" s="50"/>
      <c r="M5" s="50"/>
      <c r="N5" s="50"/>
      <c r="O5" s="50"/>
      <c r="P5" s="51" t="s">
        <v>739</v>
      </c>
      <c r="Q5" s="51"/>
      <c r="R5" s="51"/>
      <c r="S5" s="51"/>
      <c r="T5" s="51"/>
      <c r="U5" s="51"/>
      <c r="V5" s="282" t="s">
        <v>740</v>
      </c>
      <c r="W5" s="282"/>
      <c r="X5" s="282"/>
      <c r="Y5" s="282"/>
      <c r="Z5" s="282"/>
      <c r="AA5" s="282"/>
      <c r="AB5" s="283" t="s">
        <v>741</v>
      </c>
      <c r="AC5" s="283"/>
      <c r="AD5" s="283"/>
      <c r="AE5" s="283"/>
      <c r="AF5" s="283"/>
      <c r="AG5" s="283"/>
    </row>
    <row r="6" spans="2:35" ht="18" customHeight="1" x14ac:dyDescent="0.25">
      <c r="B6" s="42" t="s">
        <v>742</v>
      </c>
      <c r="C6" s="259"/>
      <c r="D6" s="259"/>
      <c r="E6" s="259"/>
      <c r="F6" s="259"/>
      <c r="G6" s="259"/>
      <c r="H6" s="259"/>
      <c r="I6" s="259"/>
      <c r="J6" s="55">
        <v>1</v>
      </c>
      <c r="K6" s="55">
        <v>2</v>
      </c>
      <c r="L6" s="55">
        <v>3</v>
      </c>
      <c r="M6" s="55">
        <v>4</v>
      </c>
      <c r="N6" s="55">
        <v>1</v>
      </c>
      <c r="O6" s="55" t="s">
        <v>743</v>
      </c>
      <c r="P6" s="55">
        <v>3</v>
      </c>
      <c r="Q6" s="55">
        <v>4</v>
      </c>
      <c r="R6" s="55">
        <v>1</v>
      </c>
      <c r="S6" s="55">
        <v>2</v>
      </c>
      <c r="T6" s="55">
        <v>3</v>
      </c>
      <c r="U6" s="55">
        <v>4</v>
      </c>
      <c r="V6" s="55">
        <v>3</v>
      </c>
      <c r="W6" s="55">
        <v>4</v>
      </c>
      <c r="X6" s="55">
        <v>1</v>
      </c>
      <c r="Y6" s="55">
        <v>2</v>
      </c>
      <c r="Z6" s="55">
        <v>3</v>
      </c>
      <c r="AA6" s="55">
        <v>4</v>
      </c>
      <c r="AB6" s="55">
        <v>3</v>
      </c>
      <c r="AC6" s="55">
        <v>4</v>
      </c>
      <c r="AD6" s="55">
        <v>1</v>
      </c>
      <c r="AE6" s="55">
        <v>2</v>
      </c>
      <c r="AF6" s="55">
        <v>3</v>
      </c>
      <c r="AG6" s="55">
        <v>4</v>
      </c>
      <c r="AH6" s="56"/>
      <c r="AI6" s="259"/>
    </row>
    <row r="7" spans="2:35" ht="36.75" customHeight="1" x14ac:dyDescent="0.25">
      <c r="B7" s="41" t="s">
        <v>58</v>
      </c>
      <c r="C7" s="57" t="s">
        <v>59</v>
      </c>
      <c r="D7" s="57" t="s">
        <v>203</v>
      </c>
      <c r="E7" s="57">
        <v>2015</v>
      </c>
      <c r="F7" s="57">
        <v>2016</v>
      </c>
      <c r="G7" s="57">
        <v>2017</v>
      </c>
      <c r="H7" s="57">
        <v>2018</v>
      </c>
      <c r="I7" s="57">
        <v>2019</v>
      </c>
      <c r="J7" s="57">
        <v>2020</v>
      </c>
      <c r="K7" s="57">
        <v>2020</v>
      </c>
      <c r="L7" s="57">
        <v>2020</v>
      </c>
      <c r="M7" s="57">
        <v>2020</v>
      </c>
      <c r="N7" s="57">
        <v>2021</v>
      </c>
      <c r="O7" s="57">
        <v>2021</v>
      </c>
      <c r="P7" s="57">
        <v>2021</v>
      </c>
      <c r="Q7" s="57">
        <v>2021</v>
      </c>
      <c r="R7" s="57">
        <v>2022</v>
      </c>
      <c r="S7" s="57">
        <v>2022</v>
      </c>
      <c r="T7" s="57">
        <v>2022</v>
      </c>
      <c r="U7" s="57">
        <v>2022</v>
      </c>
      <c r="V7" s="57">
        <v>2021</v>
      </c>
      <c r="W7" s="57">
        <v>2021</v>
      </c>
      <c r="X7" s="57">
        <v>2022</v>
      </c>
      <c r="Y7" s="57">
        <v>2022</v>
      </c>
      <c r="Z7" s="57">
        <v>2022</v>
      </c>
      <c r="AA7" s="57">
        <v>2022</v>
      </c>
      <c r="AB7" s="57">
        <v>2021</v>
      </c>
      <c r="AC7" s="57">
        <v>2021</v>
      </c>
      <c r="AD7" s="57">
        <v>2022</v>
      </c>
      <c r="AE7" s="57">
        <v>2022</v>
      </c>
      <c r="AF7" s="57">
        <v>2022</v>
      </c>
      <c r="AG7" s="57">
        <v>2022</v>
      </c>
      <c r="AH7" s="41" t="s">
        <v>61</v>
      </c>
      <c r="AI7" s="57" t="s">
        <v>744</v>
      </c>
    </row>
    <row r="8" spans="2:35" ht="75" x14ac:dyDescent="0.25">
      <c r="B8" s="58" t="s">
        <v>745</v>
      </c>
      <c r="C8" s="59" t="s">
        <v>64</v>
      </c>
      <c r="D8" s="60" t="s">
        <v>746</v>
      </c>
      <c r="E8" s="83">
        <v>0</v>
      </c>
      <c r="F8" s="83">
        <v>0</v>
      </c>
      <c r="G8" s="83">
        <v>0</v>
      </c>
      <c r="H8" s="83">
        <v>1</v>
      </c>
      <c r="I8" s="83">
        <v>9</v>
      </c>
      <c r="J8" s="83">
        <v>0</v>
      </c>
      <c r="K8" s="83">
        <v>0</v>
      </c>
      <c r="L8" s="83">
        <v>2</v>
      </c>
      <c r="M8" s="83">
        <v>4</v>
      </c>
      <c r="N8" s="100">
        <v>1</v>
      </c>
      <c r="O8" s="336">
        <v>0</v>
      </c>
      <c r="P8" s="213">
        <v>0.45454545454545453</v>
      </c>
      <c r="Q8" s="213">
        <v>2</v>
      </c>
      <c r="R8" s="213">
        <v>0.3</v>
      </c>
      <c r="S8" s="213">
        <v>0.18181818181818182</v>
      </c>
      <c r="T8" s="213">
        <v>0.45454545454545453</v>
      </c>
      <c r="U8" s="213">
        <v>2</v>
      </c>
      <c r="V8" s="213">
        <v>0.45454545454545453</v>
      </c>
      <c r="W8" s="213">
        <v>2</v>
      </c>
      <c r="X8" s="213">
        <v>0.3</v>
      </c>
      <c r="Y8" s="213">
        <v>0.18181818181818182</v>
      </c>
      <c r="Z8" s="213">
        <v>0.45454545454545453</v>
      </c>
      <c r="AA8" s="213">
        <v>2</v>
      </c>
      <c r="AB8" s="213">
        <v>0.79090909090909089</v>
      </c>
      <c r="AC8" s="213">
        <v>3.48</v>
      </c>
      <c r="AD8" s="213">
        <v>0.52200000000000002</v>
      </c>
      <c r="AE8" s="213">
        <v>0.31636363636363635</v>
      </c>
      <c r="AF8" s="213">
        <v>0.79090909090909089</v>
      </c>
      <c r="AG8" s="213">
        <v>3.48</v>
      </c>
      <c r="AH8" s="359" t="s">
        <v>747</v>
      </c>
      <c r="AI8" s="211" t="s">
        <v>748</v>
      </c>
    </row>
    <row r="9" spans="2:35" ht="60" x14ac:dyDescent="0.25">
      <c r="B9" s="52"/>
      <c r="C9" s="64" t="s">
        <v>68</v>
      </c>
      <c r="D9" s="60" t="s">
        <v>749</v>
      </c>
      <c r="E9" s="82">
        <v>0</v>
      </c>
      <c r="F9" s="82">
        <v>0</v>
      </c>
      <c r="G9" s="82">
        <v>0</v>
      </c>
      <c r="H9" s="82">
        <v>41</v>
      </c>
      <c r="I9" s="82">
        <v>13122</v>
      </c>
      <c r="J9" s="81">
        <v>0</v>
      </c>
      <c r="K9" s="81">
        <v>0</v>
      </c>
      <c r="L9" s="81">
        <v>408</v>
      </c>
      <c r="M9" s="81">
        <v>1924</v>
      </c>
      <c r="N9" s="100">
        <v>18</v>
      </c>
      <c r="O9" s="336">
        <v>0</v>
      </c>
      <c r="P9" s="100">
        <v>14.628099173553718</v>
      </c>
      <c r="Q9" s="100">
        <v>550.72727272727275</v>
      </c>
      <c r="R9" s="213">
        <v>5</v>
      </c>
      <c r="S9" s="213">
        <v>3.2066115702479339</v>
      </c>
      <c r="T9" s="213">
        <v>14.628099173553718</v>
      </c>
      <c r="U9" s="213">
        <v>550.72727272727275</v>
      </c>
      <c r="V9" s="213">
        <v>13.45785123966942</v>
      </c>
      <c r="W9" s="213">
        <v>506.66909090909093</v>
      </c>
      <c r="X9" s="213">
        <v>4.6000000000000005</v>
      </c>
      <c r="Y9" s="213">
        <v>2.9500826446280994</v>
      </c>
      <c r="Z9" s="213">
        <v>13.45785123966942</v>
      </c>
      <c r="AA9" s="213">
        <v>506.66909090909093</v>
      </c>
      <c r="AB9" s="284">
        <v>21.824328198347107</v>
      </c>
      <c r="AC9" s="284">
        <v>821.65513134545461</v>
      </c>
      <c r="AD9" s="284">
        <v>7.4597280000000001</v>
      </c>
      <c r="AE9" s="284">
        <v>4.7840900231404966</v>
      </c>
      <c r="AF9" s="284">
        <v>21.824328198347107</v>
      </c>
      <c r="AG9" s="284">
        <v>821.65513134545461</v>
      </c>
      <c r="AH9" s="60" t="s">
        <v>750</v>
      </c>
      <c r="AI9" s="212" t="s">
        <v>748</v>
      </c>
    </row>
    <row r="10" spans="2:35" ht="60" x14ac:dyDescent="0.25">
      <c r="B10" s="52"/>
      <c r="C10" s="64" t="s">
        <v>71</v>
      </c>
      <c r="D10" s="60" t="s">
        <v>751</v>
      </c>
      <c r="E10" s="82">
        <v>0</v>
      </c>
      <c r="F10" s="82">
        <v>0</v>
      </c>
      <c r="G10" s="82">
        <v>0</v>
      </c>
      <c r="H10" s="82">
        <v>1517371</v>
      </c>
      <c r="I10" s="82">
        <v>90740214</v>
      </c>
      <c r="J10" s="82">
        <v>0</v>
      </c>
      <c r="K10" s="81">
        <v>0</v>
      </c>
      <c r="L10" s="81">
        <v>7540563.6175003899</v>
      </c>
      <c r="M10" s="81">
        <v>14736124.682219986</v>
      </c>
      <c r="N10" s="100">
        <v>347470.136</v>
      </c>
      <c r="O10" s="336">
        <v>0</v>
      </c>
      <c r="P10" s="100">
        <v>947652.05613639916</v>
      </c>
      <c r="Q10" s="100">
        <v>22605223.016565457</v>
      </c>
      <c r="R10" s="213">
        <v>1168058</v>
      </c>
      <c r="S10" s="213">
        <v>1140763.0454545454</v>
      </c>
      <c r="T10" s="213">
        <v>947652.05613639916</v>
      </c>
      <c r="U10" s="213">
        <v>22605223.016565502</v>
      </c>
      <c r="V10" s="100">
        <v>854403.09381257743</v>
      </c>
      <c r="W10" s="100">
        <v>20380869.071735416</v>
      </c>
      <c r="X10" s="213">
        <v>1053121.0928000002</v>
      </c>
      <c r="Y10" s="213">
        <v>1028511.9617818224</v>
      </c>
      <c r="Z10" s="213">
        <v>854403.09381257743</v>
      </c>
      <c r="AA10" s="213">
        <v>20380869.071735416</v>
      </c>
      <c r="AB10" s="100">
        <v>1350929.198944631</v>
      </c>
      <c r="AC10" s="100">
        <v>32224966.562345594</v>
      </c>
      <c r="AD10" s="100">
        <v>1665129.7784276069</v>
      </c>
      <c r="AE10" s="100">
        <v>1626219.3462277872</v>
      </c>
      <c r="AF10" s="100">
        <v>1350929.198944631</v>
      </c>
      <c r="AG10" s="100">
        <v>32224966.562345594</v>
      </c>
      <c r="AH10" s="60" t="s">
        <v>752</v>
      </c>
      <c r="AI10" s="212" t="s">
        <v>748</v>
      </c>
    </row>
    <row r="11" spans="2:35" ht="60" x14ac:dyDescent="0.25">
      <c r="B11" s="52" t="s">
        <v>753</v>
      </c>
      <c r="C11" s="64" t="s">
        <v>213</v>
      </c>
      <c r="D11" s="60" t="s">
        <v>754</v>
      </c>
      <c r="E11" s="82">
        <v>1400185</v>
      </c>
      <c r="F11" s="82">
        <v>1390308</v>
      </c>
      <c r="G11" s="82">
        <v>1513383</v>
      </c>
      <c r="H11" s="82">
        <v>4015315</v>
      </c>
      <c r="I11" s="82">
        <v>101200587</v>
      </c>
      <c r="J11" s="81">
        <v>508425</v>
      </c>
      <c r="K11" s="81">
        <v>439423</v>
      </c>
      <c r="L11" s="81">
        <v>8384809</v>
      </c>
      <c r="M11" s="81">
        <v>15784931.199999999</v>
      </c>
      <c r="N11" s="100">
        <v>919249</v>
      </c>
      <c r="O11" s="336">
        <v>856249.58333333337</v>
      </c>
      <c r="P11" s="100">
        <v>1496771.7561363992</v>
      </c>
      <c r="Q11" s="100">
        <v>23126780.016565457</v>
      </c>
      <c r="R11" s="100">
        <v>1560622</v>
      </c>
      <c r="S11" s="100">
        <v>1648185.8454545455</v>
      </c>
      <c r="T11" s="100">
        <v>1496771.7561363992</v>
      </c>
      <c r="U11" s="100">
        <v>23126780.016565457</v>
      </c>
      <c r="V11" s="100">
        <v>1403522.7938125774</v>
      </c>
      <c r="W11" s="100">
        <v>20902426.071735416</v>
      </c>
      <c r="X11" s="100">
        <v>1445684.9780509092</v>
      </c>
      <c r="Y11" s="100">
        <v>1535934.761781818</v>
      </c>
      <c r="Z11" s="100">
        <v>1403522.7938125774</v>
      </c>
      <c r="AA11" s="100">
        <v>20902426.071735416</v>
      </c>
      <c r="AB11" s="285">
        <v>1900048.898944631</v>
      </c>
      <c r="AC11" s="285">
        <v>32746523.562345594</v>
      </c>
      <c r="AD11" s="285">
        <v>2057693.5969934587</v>
      </c>
      <c r="AE11" s="285">
        <v>2133642.1462277803</v>
      </c>
      <c r="AF11" s="285">
        <v>1900048.898944631</v>
      </c>
      <c r="AG11" s="285">
        <v>32746523.562345594</v>
      </c>
      <c r="AH11" s="60" t="s">
        <v>755</v>
      </c>
      <c r="AI11" s="212" t="s">
        <v>756</v>
      </c>
    </row>
    <row r="12" spans="2:35" ht="30" x14ac:dyDescent="0.25">
      <c r="B12" s="52"/>
      <c r="C12" s="64" t="s">
        <v>215</v>
      </c>
      <c r="D12" s="60" t="s">
        <v>757</v>
      </c>
      <c r="E12" s="82">
        <v>11961864</v>
      </c>
      <c r="F12" s="82">
        <v>9745978</v>
      </c>
      <c r="G12" s="82">
        <v>32897043</v>
      </c>
      <c r="H12" s="82">
        <v>24589665</v>
      </c>
      <c r="I12" s="82">
        <v>28791354</v>
      </c>
      <c r="J12" s="81">
        <v>7070484</v>
      </c>
      <c r="K12" s="81">
        <v>3075467</v>
      </c>
      <c r="L12" s="81">
        <v>6303666</v>
      </c>
      <c r="M12" s="81">
        <v>3370778.6</v>
      </c>
      <c r="N12" s="100">
        <v>15076957</v>
      </c>
      <c r="O12" s="336">
        <v>3569115.4833333334</v>
      </c>
      <c r="P12" s="100">
        <v>3353012.2</v>
      </c>
      <c r="Q12" s="100">
        <v>7033480.7000000002</v>
      </c>
      <c r="R12" s="100">
        <v>7156787</v>
      </c>
      <c r="S12" s="100">
        <v>3252816.4</v>
      </c>
      <c r="T12" s="100">
        <v>3353012.2</v>
      </c>
      <c r="U12" s="100">
        <v>7033480.7000000002</v>
      </c>
      <c r="V12" s="100">
        <v>3353012.2</v>
      </c>
      <c r="W12" s="100">
        <v>7033480.7000000002</v>
      </c>
      <c r="X12" s="100">
        <v>7156787</v>
      </c>
      <c r="Y12" s="100">
        <v>3252816.4</v>
      </c>
      <c r="Z12" s="100">
        <v>3353012.2</v>
      </c>
      <c r="AA12" s="100">
        <v>7033480.7000000002</v>
      </c>
      <c r="AB12" s="100">
        <v>3353012.2</v>
      </c>
      <c r="AC12" s="100">
        <v>7033480.7000000002</v>
      </c>
      <c r="AD12" s="100">
        <v>7156787</v>
      </c>
      <c r="AE12" s="100">
        <v>3252816.4</v>
      </c>
      <c r="AF12" s="100">
        <v>3353012.2</v>
      </c>
      <c r="AG12" s="100">
        <v>7033480.7000000002</v>
      </c>
      <c r="AH12" s="60" t="s">
        <v>758</v>
      </c>
      <c r="AI12" s="212" t="s">
        <v>759</v>
      </c>
    </row>
    <row r="13" spans="2:35" ht="60" x14ac:dyDescent="0.25">
      <c r="B13" s="52"/>
      <c r="C13" s="64" t="s">
        <v>217</v>
      </c>
      <c r="D13" s="60" t="s">
        <v>760</v>
      </c>
      <c r="E13" s="103">
        <v>147.19999999999999</v>
      </c>
      <c r="F13" s="103">
        <v>121.9</v>
      </c>
      <c r="G13" s="103">
        <v>374.3</v>
      </c>
      <c r="H13" s="103">
        <v>309.3</v>
      </c>
      <c r="I13" s="103">
        <v>1395.4</v>
      </c>
      <c r="J13" s="104">
        <v>81.400000000000006</v>
      </c>
      <c r="K13" s="104">
        <v>37.700000000000003</v>
      </c>
      <c r="L13" s="104">
        <v>157.69999999999999</v>
      </c>
      <c r="M13" s="104">
        <v>204.10000000000002</v>
      </c>
      <c r="N13" s="213">
        <v>170.3</v>
      </c>
      <c r="O13" s="337">
        <v>47.1</v>
      </c>
      <c r="P13" s="213">
        <v>53.064714396891191</v>
      </c>
      <c r="Q13" s="213">
        <v>329.83914112524099</v>
      </c>
      <c r="R13" s="213">
        <v>95.4</v>
      </c>
      <c r="S13" s="213">
        <v>53.576818980237967</v>
      </c>
      <c r="T13" s="213">
        <v>53.064714396891191</v>
      </c>
      <c r="U13" s="213">
        <v>329.83914112524099</v>
      </c>
      <c r="V13" s="213">
        <v>52.044826500237093</v>
      </c>
      <c r="W13" s="213">
        <v>305.51080963851729</v>
      </c>
      <c r="X13" s="213">
        <v>94.118255136145976</v>
      </c>
      <c r="Y13" s="213">
        <v>52.349099992582552</v>
      </c>
      <c r="Z13" s="213">
        <v>52.044826500237093</v>
      </c>
      <c r="AA13" s="213">
        <v>305.51080963851729</v>
      </c>
      <c r="AB13" s="213">
        <v>57.475460282931877</v>
      </c>
      <c r="AC13" s="213">
        <v>435.05275173022591</v>
      </c>
      <c r="AD13" s="213">
        <v>100.81195088945559</v>
      </c>
      <c r="AE13" s="213">
        <v>58.886379464071993</v>
      </c>
      <c r="AF13" s="213">
        <v>57.475460282931877</v>
      </c>
      <c r="AG13" s="213">
        <v>435.05275173022591</v>
      </c>
      <c r="AH13" s="60" t="s">
        <v>761</v>
      </c>
      <c r="AI13" s="212" t="s">
        <v>756</v>
      </c>
    </row>
    <row r="14" spans="2:35" ht="60" x14ac:dyDescent="0.25">
      <c r="B14" s="52"/>
      <c r="C14" s="64" t="s">
        <v>219</v>
      </c>
      <c r="D14" s="60" t="s">
        <v>762</v>
      </c>
      <c r="E14" s="103">
        <v>147.19999999999999</v>
      </c>
      <c r="F14" s="103">
        <v>121.9</v>
      </c>
      <c r="G14" s="103">
        <v>374.3</v>
      </c>
      <c r="H14" s="103">
        <v>292.89999999999998</v>
      </c>
      <c r="I14" s="103">
        <v>334.4</v>
      </c>
      <c r="J14" s="104">
        <v>81.400000000000006</v>
      </c>
      <c r="K14" s="104">
        <v>37.700000000000003</v>
      </c>
      <c r="L14" s="104">
        <v>73.599999999999994</v>
      </c>
      <c r="M14" s="104">
        <v>44.8</v>
      </c>
      <c r="N14" s="213">
        <v>167.1</v>
      </c>
      <c r="O14" s="337">
        <v>47.1</v>
      </c>
      <c r="P14" s="213">
        <v>42.7</v>
      </c>
      <c r="Q14" s="213">
        <v>82.600000000000009</v>
      </c>
      <c r="R14" s="213">
        <v>82.6</v>
      </c>
      <c r="S14" s="213">
        <v>41.1</v>
      </c>
      <c r="T14" s="213">
        <v>42.7</v>
      </c>
      <c r="U14" s="213">
        <v>82.600000000000009</v>
      </c>
      <c r="V14" s="213">
        <v>42.7</v>
      </c>
      <c r="W14" s="213">
        <v>82.600000000000009</v>
      </c>
      <c r="X14" s="213">
        <v>82.6</v>
      </c>
      <c r="Y14" s="213">
        <v>41.1</v>
      </c>
      <c r="Z14" s="213">
        <v>42.7</v>
      </c>
      <c r="AA14" s="213">
        <v>82.600000000000009</v>
      </c>
      <c r="AB14" s="213">
        <v>42.7</v>
      </c>
      <c r="AC14" s="213">
        <v>82.600000000000009</v>
      </c>
      <c r="AD14" s="213">
        <v>82.6</v>
      </c>
      <c r="AE14" s="213">
        <v>41.1</v>
      </c>
      <c r="AF14" s="213">
        <v>42.7</v>
      </c>
      <c r="AG14" s="213">
        <v>82.600000000000009</v>
      </c>
      <c r="AH14" s="60" t="s">
        <v>761</v>
      </c>
      <c r="AI14" s="212" t="s">
        <v>759</v>
      </c>
    </row>
    <row r="15" spans="2:35" ht="60" x14ac:dyDescent="0.25">
      <c r="B15" s="52"/>
      <c r="C15" s="64" t="s">
        <v>303</v>
      </c>
      <c r="D15" s="60" t="s">
        <v>763</v>
      </c>
      <c r="E15" s="103">
        <v>1.0529999999999999</v>
      </c>
      <c r="F15" s="103">
        <v>1.1020000000000001</v>
      </c>
      <c r="G15" s="103">
        <v>1.5489999999999999</v>
      </c>
      <c r="H15" s="103">
        <v>1.175</v>
      </c>
      <c r="I15" s="103">
        <v>1.996</v>
      </c>
      <c r="J15" s="104">
        <v>0.34399999999999997</v>
      </c>
      <c r="K15" s="104">
        <v>0.309</v>
      </c>
      <c r="L15" s="104">
        <v>0.49299999999999999</v>
      </c>
      <c r="M15" s="104">
        <v>0.41499999999999998</v>
      </c>
      <c r="N15" s="213">
        <v>0.45800000000000002</v>
      </c>
      <c r="O15" s="337">
        <v>0.35</v>
      </c>
      <c r="P15" s="213">
        <v>0.34501198650488274</v>
      </c>
      <c r="Q15" s="213">
        <v>0.60140802823854012</v>
      </c>
      <c r="R15" s="213">
        <v>0.4</v>
      </c>
      <c r="S15" s="213">
        <v>0.32400000000000001</v>
      </c>
      <c r="T15" s="213">
        <v>0.34501198650488274</v>
      </c>
      <c r="U15" s="213">
        <v>0.60140802823854012</v>
      </c>
      <c r="V15" s="213">
        <v>0.34269102758449216</v>
      </c>
      <c r="W15" s="213">
        <v>0.58265538597945699</v>
      </c>
      <c r="X15" s="213">
        <v>0.376</v>
      </c>
      <c r="Y15" s="213">
        <v>0.32639104851111117</v>
      </c>
      <c r="Z15" s="213">
        <v>0.34269102758449216</v>
      </c>
      <c r="AA15" s="213">
        <v>0.58265538597945699</v>
      </c>
      <c r="AB15" s="213">
        <v>0.55573518561321933</v>
      </c>
      <c r="AC15" s="213">
        <v>0.94488058633516581</v>
      </c>
      <c r="AD15" s="213">
        <v>0.60975168000000013</v>
      </c>
      <c r="AE15" s="213">
        <v>0.52930183554949883</v>
      </c>
      <c r="AF15" s="213">
        <v>0.55573518561321933</v>
      </c>
      <c r="AG15" s="213">
        <v>0.94488058633516581</v>
      </c>
      <c r="AH15" s="60" t="s">
        <v>764</v>
      </c>
      <c r="AI15" s="212" t="s">
        <v>756</v>
      </c>
    </row>
    <row r="16" spans="2:35" ht="45" x14ac:dyDescent="0.25">
      <c r="B16" s="52"/>
      <c r="C16" s="64" t="s">
        <v>376</v>
      </c>
      <c r="D16" s="60" t="s">
        <v>765</v>
      </c>
      <c r="E16" s="103">
        <v>1.0529999999999999</v>
      </c>
      <c r="F16" s="103">
        <v>1.1020000000000001</v>
      </c>
      <c r="G16" s="103">
        <v>1.5489999999999999</v>
      </c>
      <c r="H16" s="103">
        <v>1.165</v>
      </c>
      <c r="I16" s="103">
        <v>1.5960000000000001</v>
      </c>
      <c r="J16" s="104">
        <v>0.34399999999999997</v>
      </c>
      <c r="K16" s="104">
        <v>0.309</v>
      </c>
      <c r="L16" s="104">
        <v>0.44900000000000001</v>
      </c>
      <c r="M16" s="104">
        <v>0.33699999999999997</v>
      </c>
      <c r="N16" s="213">
        <v>0.45700000000000002</v>
      </c>
      <c r="O16" s="337">
        <v>0.35</v>
      </c>
      <c r="P16" s="213">
        <v>0.316</v>
      </c>
      <c r="Q16" s="213">
        <v>0.36700000000000005</v>
      </c>
      <c r="R16" s="213">
        <v>0.4</v>
      </c>
      <c r="S16" s="213">
        <v>0.32400000000000001</v>
      </c>
      <c r="T16" s="213">
        <v>0.316</v>
      </c>
      <c r="U16" s="213">
        <v>0.36700000000000005</v>
      </c>
      <c r="V16" s="213">
        <v>0.316</v>
      </c>
      <c r="W16" s="213">
        <v>0.36700000000000005</v>
      </c>
      <c r="X16" s="213">
        <v>0.4</v>
      </c>
      <c r="Y16" s="213">
        <v>0.32400000000000001</v>
      </c>
      <c r="Z16" s="213">
        <v>0.316</v>
      </c>
      <c r="AA16" s="213">
        <v>0.36700000000000005</v>
      </c>
      <c r="AB16" s="213">
        <v>0.316</v>
      </c>
      <c r="AC16" s="213">
        <v>0.36700000000000005</v>
      </c>
      <c r="AD16" s="213">
        <v>0.4</v>
      </c>
      <c r="AE16" s="213">
        <v>0.32400000000000001</v>
      </c>
      <c r="AF16" s="213">
        <v>0.316</v>
      </c>
      <c r="AG16" s="213">
        <v>0.36700000000000005</v>
      </c>
      <c r="AH16" s="60" t="s">
        <v>764</v>
      </c>
      <c r="AI16" s="212" t="s">
        <v>759</v>
      </c>
    </row>
    <row r="17" spans="2:35" ht="60" x14ac:dyDescent="0.25">
      <c r="B17" s="52" t="s">
        <v>766</v>
      </c>
      <c r="C17" s="64" t="s">
        <v>192</v>
      </c>
      <c r="D17" s="80" t="s">
        <v>767</v>
      </c>
      <c r="E17" s="82">
        <v>0</v>
      </c>
      <c r="F17" s="82">
        <v>0</v>
      </c>
      <c r="G17" s="82">
        <v>0</v>
      </c>
      <c r="H17" s="82">
        <v>23257</v>
      </c>
      <c r="I17" s="82">
        <v>810940.68333333288</v>
      </c>
      <c r="J17" s="100">
        <v>0</v>
      </c>
      <c r="K17" s="100">
        <v>0</v>
      </c>
      <c r="L17" s="100">
        <v>139703.13249999861</v>
      </c>
      <c r="M17" s="81">
        <v>282103.90750000055</v>
      </c>
      <c r="N17" s="100">
        <v>2</v>
      </c>
      <c r="O17" s="336">
        <v>0</v>
      </c>
      <c r="P17" s="100">
        <v>18022.075681818053</v>
      </c>
      <c r="Q17" s="100">
        <v>225290.30068181819</v>
      </c>
      <c r="R17" s="100">
        <v>9754</v>
      </c>
      <c r="S17" s="100">
        <v>11006.390909090909</v>
      </c>
      <c r="T17" s="100">
        <v>18022.075681818053</v>
      </c>
      <c r="U17" s="100">
        <v>225290.30068181819</v>
      </c>
      <c r="V17" s="100">
        <v>16248.703434727158</v>
      </c>
      <c r="W17" s="100">
        <v>203121.73509472728</v>
      </c>
      <c r="X17" s="100">
        <v>8794.2064000000009</v>
      </c>
      <c r="Y17" s="100">
        <v>9923.3620436363653</v>
      </c>
      <c r="Z17" s="100">
        <v>16248.703434727158</v>
      </c>
      <c r="AA17" s="100">
        <v>203121.73509472728</v>
      </c>
      <c r="AB17" s="100">
        <v>25691.442451377632</v>
      </c>
      <c r="AC17" s="100">
        <v>321163.49398420693</v>
      </c>
      <c r="AD17" s="100">
        <v>13904.853918883202</v>
      </c>
      <c r="AE17" s="100">
        <v>15690.204814951117</v>
      </c>
      <c r="AF17" s="100">
        <v>25691.442451377632</v>
      </c>
      <c r="AG17" s="100">
        <v>321163.49398420693</v>
      </c>
      <c r="AH17" s="60" t="s">
        <v>768</v>
      </c>
      <c r="AI17" s="212" t="s">
        <v>748</v>
      </c>
    </row>
    <row r="18" spans="2:35" ht="60" x14ac:dyDescent="0.25">
      <c r="B18" s="52" t="s">
        <v>769</v>
      </c>
      <c r="C18" s="64" t="s">
        <v>234</v>
      </c>
      <c r="D18" s="80" t="s">
        <v>770</v>
      </c>
      <c r="E18" s="82">
        <v>0</v>
      </c>
      <c r="F18" s="82">
        <v>0</v>
      </c>
      <c r="G18" s="82">
        <v>0</v>
      </c>
      <c r="H18" s="82">
        <v>60806</v>
      </c>
      <c r="I18" s="82">
        <v>2036019</v>
      </c>
      <c r="J18" s="81">
        <v>0</v>
      </c>
      <c r="K18" s="81">
        <v>0</v>
      </c>
      <c r="L18" s="81">
        <v>232875</v>
      </c>
      <c r="M18" s="81">
        <v>416810</v>
      </c>
      <c r="N18" s="100">
        <v>5099</v>
      </c>
      <c r="O18" s="336">
        <v>0</v>
      </c>
      <c r="P18" s="100">
        <v>30103.18181818182</v>
      </c>
      <c r="Q18" s="100">
        <v>478502.27272727271</v>
      </c>
      <c r="R18" s="100">
        <v>31453</v>
      </c>
      <c r="S18" s="100">
        <v>25555</v>
      </c>
      <c r="T18" s="100">
        <v>30103.18181818182</v>
      </c>
      <c r="U18" s="100">
        <v>478502.27272727271</v>
      </c>
      <c r="V18" s="100">
        <v>27694.927272727276</v>
      </c>
      <c r="W18" s="100">
        <v>440222.09090909088</v>
      </c>
      <c r="X18" s="100">
        <v>28936.760000000002</v>
      </c>
      <c r="Y18" s="100">
        <v>23510.600000000002</v>
      </c>
      <c r="Z18" s="100">
        <v>27694.927272727276</v>
      </c>
      <c r="AA18" s="100">
        <v>440222.09090909088</v>
      </c>
      <c r="AB18" s="100">
        <v>44912.309659636368</v>
      </c>
      <c r="AC18" s="100">
        <v>713899.36038545449</v>
      </c>
      <c r="AD18" s="100">
        <v>46926.164956800007</v>
      </c>
      <c r="AE18" s="100">
        <v>38126.669808000006</v>
      </c>
      <c r="AF18" s="100">
        <v>44912.309659636368</v>
      </c>
      <c r="AG18" s="100">
        <v>713899.36038545449</v>
      </c>
      <c r="AH18" s="154" t="s">
        <v>771</v>
      </c>
      <c r="AI18" s="212" t="s">
        <v>748</v>
      </c>
    </row>
    <row r="19" spans="2:35" ht="132" customHeight="1" x14ac:dyDescent="0.25">
      <c r="B19" s="52"/>
      <c r="C19" s="64" t="s">
        <v>772</v>
      </c>
      <c r="D19" s="60" t="s">
        <v>773</v>
      </c>
      <c r="E19" s="82">
        <v>0</v>
      </c>
      <c r="F19" s="82">
        <v>0</v>
      </c>
      <c r="G19" s="82">
        <v>0</v>
      </c>
      <c r="H19" s="82">
        <v>2529</v>
      </c>
      <c r="I19" s="82">
        <v>83333</v>
      </c>
      <c r="J19" s="81">
        <v>0</v>
      </c>
      <c r="K19" s="81">
        <v>0</v>
      </c>
      <c r="L19" s="81">
        <v>14741</v>
      </c>
      <c r="M19" s="81">
        <v>27065</v>
      </c>
      <c r="N19" s="100">
        <v>274</v>
      </c>
      <c r="O19" s="336">
        <v>0</v>
      </c>
      <c r="P19" s="100">
        <v>1998.5454545454545</v>
      </c>
      <c r="Q19" s="100">
        <v>16996.090909090908</v>
      </c>
      <c r="R19" s="100">
        <v>922</v>
      </c>
      <c r="S19" s="100">
        <v>882.09090909090912</v>
      </c>
      <c r="T19" s="100">
        <v>1998.5454545454545</v>
      </c>
      <c r="U19" s="100">
        <v>16996.090909090908</v>
      </c>
      <c r="V19" s="100">
        <v>1838.6618181818183</v>
      </c>
      <c r="W19" s="100">
        <v>15636.403636363637</v>
      </c>
      <c r="X19" s="100">
        <v>848.24</v>
      </c>
      <c r="Y19" s="100">
        <v>811.52363636363646</v>
      </c>
      <c r="Z19" s="100">
        <v>1838.6618181818183</v>
      </c>
      <c r="AA19" s="100">
        <v>15636.403636363637</v>
      </c>
      <c r="AB19" s="100">
        <v>2981.7210973090914</v>
      </c>
      <c r="AC19" s="100">
        <v>25357.243049018183</v>
      </c>
      <c r="AD19" s="100">
        <v>1375.5738432000001</v>
      </c>
      <c r="AE19" s="100">
        <v>1316.0316506181821</v>
      </c>
      <c r="AF19" s="100">
        <v>2981.7210973090914</v>
      </c>
      <c r="AG19" s="100">
        <v>25357.243049018183</v>
      </c>
      <c r="AH19" s="154" t="s">
        <v>771</v>
      </c>
      <c r="AI19" s="212" t="s">
        <v>748</v>
      </c>
    </row>
    <row r="20" spans="2:35" ht="75" x14ac:dyDescent="0.25">
      <c r="B20" s="52"/>
      <c r="C20" s="64" t="s">
        <v>774</v>
      </c>
      <c r="D20" s="60" t="s">
        <v>775</v>
      </c>
      <c r="E20" s="82">
        <v>0</v>
      </c>
      <c r="F20" s="82">
        <v>0</v>
      </c>
      <c r="G20" s="82">
        <v>0</v>
      </c>
      <c r="H20" s="82">
        <v>69229</v>
      </c>
      <c r="I20" s="82">
        <v>2517105</v>
      </c>
      <c r="J20" s="81">
        <v>0</v>
      </c>
      <c r="K20" s="81">
        <v>0</v>
      </c>
      <c r="L20" s="82">
        <v>293681</v>
      </c>
      <c r="M20" s="81">
        <v>735708</v>
      </c>
      <c r="N20" s="100">
        <v>22433</v>
      </c>
      <c r="O20" s="336">
        <v>0</v>
      </c>
      <c r="P20" s="100">
        <v>39751.496702202079</v>
      </c>
      <c r="Q20" s="100">
        <v>631866.14727968397</v>
      </c>
      <c r="R20" s="100">
        <v>41535</v>
      </c>
      <c r="S20" s="100">
        <v>33745.585578306476</v>
      </c>
      <c r="T20" s="100">
        <v>39751.496702202079</v>
      </c>
      <c r="U20" s="100">
        <v>631866.14727968397</v>
      </c>
      <c r="V20" s="100">
        <v>36571.376966025913</v>
      </c>
      <c r="W20" s="100">
        <v>581316.85549730924</v>
      </c>
      <c r="X20" s="100">
        <v>38212.200000000004</v>
      </c>
      <c r="Y20" s="100">
        <v>31045.938732041959</v>
      </c>
      <c r="Z20" s="100">
        <v>36571.376966025913</v>
      </c>
      <c r="AA20" s="100">
        <v>581316.85549730924</v>
      </c>
      <c r="AB20" s="100">
        <v>59307.070598264909</v>
      </c>
      <c r="AC20" s="100">
        <v>942709.9182228765</v>
      </c>
      <c r="AD20" s="100">
        <v>61967.960496000014</v>
      </c>
      <c r="AE20" s="100">
        <v>50346.577922977805</v>
      </c>
      <c r="AF20" s="100">
        <v>59307.070598264909</v>
      </c>
      <c r="AG20" s="100">
        <v>942709.9182228765</v>
      </c>
      <c r="AH20" s="154" t="s">
        <v>776</v>
      </c>
      <c r="AI20" s="212" t="s">
        <v>777</v>
      </c>
    </row>
    <row r="21" spans="2:35" ht="60" x14ac:dyDescent="0.25">
      <c r="B21" s="52"/>
      <c r="C21" s="64" t="s">
        <v>778</v>
      </c>
      <c r="D21" s="60" t="s">
        <v>779</v>
      </c>
      <c r="E21" s="82">
        <v>0</v>
      </c>
      <c r="F21" s="82">
        <v>0</v>
      </c>
      <c r="G21" s="82">
        <v>0</v>
      </c>
      <c r="H21" s="107">
        <v>3610</v>
      </c>
      <c r="I21" s="82">
        <v>105606</v>
      </c>
      <c r="J21" s="81">
        <v>0</v>
      </c>
      <c r="K21" s="81">
        <v>0</v>
      </c>
      <c r="L21" s="81">
        <v>22927</v>
      </c>
      <c r="M21" s="81">
        <v>47914</v>
      </c>
      <c r="N21" s="100">
        <v>1174</v>
      </c>
      <c r="O21" s="336">
        <v>0</v>
      </c>
      <c r="P21" s="100">
        <v>2817.9652212194587</v>
      </c>
      <c r="Q21" s="100">
        <v>23964.625357693152</v>
      </c>
      <c r="R21" s="100">
        <v>1301</v>
      </c>
      <c r="S21" s="100">
        <v>1243.7553011959792</v>
      </c>
      <c r="T21" s="100">
        <v>2817.9652212194587</v>
      </c>
      <c r="U21" s="100">
        <v>23964.625357693152</v>
      </c>
      <c r="V21" s="100">
        <v>2592.5280035219021</v>
      </c>
      <c r="W21" s="100">
        <v>22047.4553290777</v>
      </c>
      <c r="X21" s="100">
        <v>1196.92</v>
      </c>
      <c r="Y21" s="100">
        <v>1144.254877100301</v>
      </c>
      <c r="Z21" s="100">
        <v>2592.5280035219021</v>
      </c>
      <c r="AA21" s="100">
        <v>22047.4553290777</v>
      </c>
      <c r="AB21" s="100">
        <v>4204.2508127513984</v>
      </c>
      <c r="AC21" s="100">
        <v>35753.91735805873</v>
      </c>
      <c r="AD21" s="100">
        <v>1941.0212256</v>
      </c>
      <c r="AE21" s="100">
        <v>1855.6152490960162</v>
      </c>
      <c r="AF21" s="100">
        <v>4204.2508127513984</v>
      </c>
      <c r="AG21" s="100">
        <v>35753.91735805873</v>
      </c>
      <c r="AH21" s="154" t="s">
        <v>780</v>
      </c>
      <c r="AI21" s="212" t="s">
        <v>781</v>
      </c>
    </row>
    <row r="22" spans="2:35" ht="45" x14ac:dyDescent="0.25">
      <c r="B22" s="52"/>
      <c r="C22" s="64" t="s">
        <v>782</v>
      </c>
      <c r="D22" s="60" t="s">
        <v>783</v>
      </c>
      <c r="E22" s="82">
        <v>0</v>
      </c>
      <c r="F22" s="82">
        <v>0</v>
      </c>
      <c r="G22" s="82">
        <v>0</v>
      </c>
      <c r="H22" s="105">
        <v>1.1385225142255699</v>
      </c>
      <c r="I22" s="105">
        <v>1.236287578848724</v>
      </c>
      <c r="J22" s="81">
        <v>0</v>
      </c>
      <c r="K22" s="81">
        <v>0</v>
      </c>
      <c r="L22" s="106">
        <v>1.2611100375738058</v>
      </c>
      <c r="M22" s="106">
        <v>1.7650920083491279</v>
      </c>
      <c r="N22" s="214">
        <v>4.3994900960972743</v>
      </c>
      <c r="O22" s="336">
        <v>0</v>
      </c>
      <c r="P22" s="214">
        <v>1.3205081423716092</v>
      </c>
      <c r="Q22" s="214">
        <v>1.3205081423716092</v>
      </c>
      <c r="R22" s="215">
        <v>1.3205081423716092</v>
      </c>
      <c r="S22" s="215">
        <v>1.3205081423716092</v>
      </c>
      <c r="T22" s="214">
        <v>1.3205081423716092</v>
      </c>
      <c r="U22" s="214">
        <v>1.3205081423716092</v>
      </c>
      <c r="V22" s="286">
        <v>1.3205081423716092</v>
      </c>
      <c r="W22" s="286">
        <v>1.3205081423716092</v>
      </c>
      <c r="X22" s="286">
        <v>1.32</v>
      </c>
      <c r="Y22" s="286">
        <v>1.3205081423716092</v>
      </c>
      <c r="Z22" s="286">
        <v>1.3205081423716092</v>
      </c>
      <c r="AA22" s="286">
        <v>1.3205081423716092</v>
      </c>
      <c r="AB22" s="286">
        <v>1.3205081423716092</v>
      </c>
      <c r="AC22" s="286">
        <v>1.3205081423716092</v>
      </c>
      <c r="AD22" s="286">
        <v>1.32</v>
      </c>
      <c r="AE22" s="286">
        <v>1.3205081423716092</v>
      </c>
      <c r="AF22" s="286">
        <v>1.3205081423716092</v>
      </c>
      <c r="AG22" s="286">
        <v>1.3205081423716092</v>
      </c>
      <c r="AH22" s="199" t="s">
        <v>784</v>
      </c>
      <c r="AI22" s="212" t="s">
        <v>781</v>
      </c>
    </row>
    <row r="23" spans="2:35" ht="45" x14ac:dyDescent="0.25">
      <c r="B23" s="52"/>
      <c r="C23" s="64" t="s">
        <v>785</v>
      </c>
      <c r="D23" s="60" t="s">
        <v>786</v>
      </c>
      <c r="E23" s="82">
        <v>0</v>
      </c>
      <c r="F23" s="82">
        <v>0</v>
      </c>
      <c r="G23" s="82">
        <v>0</v>
      </c>
      <c r="H23" s="106">
        <v>1.4274416765519968</v>
      </c>
      <c r="I23" s="106">
        <v>1.2672770691082764</v>
      </c>
      <c r="J23" s="81">
        <v>0</v>
      </c>
      <c r="K23" s="81">
        <v>0</v>
      </c>
      <c r="L23" s="106">
        <v>1.5553218913235194</v>
      </c>
      <c r="M23" s="106">
        <v>1.7703306853870313</v>
      </c>
      <c r="N23" s="214">
        <v>4.2846715328467155</v>
      </c>
      <c r="O23" s="336">
        <v>0</v>
      </c>
      <c r="P23" s="214">
        <v>1.4100080710250202</v>
      </c>
      <c r="Q23" s="214">
        <v>1.4100080710250202</v>
      </c>
      <c r="R23" s="215">
        <v>1.41</v>
      </c>
      <c r="S23" s="215">
        <v>1.4100080710250202</v>
      </c>
      <c r="T23" s="214">
        <v>1.4100080710250202</v>
      </c>
      <c r="U23" s="214">
        <v>1.4100080710250202</v>
      </c>
      <c r="V23" s="286">
        <v>1.4100080710250202</v>
      </c>
      <c r="W23" s="286">
        <v>1.4100080710250202</v>
      </c>
      <c r="X23" s="286">
        <v>1.41</v>
      </c>
      <c r="Y23" s="286">
        <v>1.4100080710250202</v>
      </c>
      <c r="Z23" s="286">
        <v>1.4100080710250202</v>
      </c>
      <c r="AA23" s="286">
        <v>1.4100080710250202</v>
      </c>
      <c r="AB23" s="286">
        <v>1.4100080710250202</v>
      </c>
      <c r="AC23" s="286">
        <v>1.4100080710250202</v>
      </c>
      <c r="AD23" s="286">
        <v>1.41</v>
      </c>
      <c r="AE23" s="286">
        <v>1.4100080710250202</v>
      </c>
      <c r="AF23" s="286">
        <v>1.4100080710250202</v>
      </c>
      <c r="AG23" s="286">
        <v>1.4100080710250202</v>
      </c>
      <c r="AH23" s="199" t="s">
        <v>787</v>
      </c>
      <c r="AI23" s="212" t="s">
        <v>781</v>
      </c>
    </row>
    <row r="24" spans="2:35" ht="45" x14ac:dyDescent="0.25">
      <c r="B24" s="52" t="s">
        <v>788</v>
      </c>
      <c r="C24" s="98" t="s">
        <v>243</v>
      </c>
      <c r="D24" s="99" t="s">
        <v>789</v>
      </c>
      <c r="E24" s="82">
        <v>0</v>
      </c>
      <c r="F24" s="82">
        <v>0</v>
      </c>
      <c r="G24" s="82">
        <v>0</v>
      </c>
      <c r="H24" s="81">
        <v>1</v>
      </c>
      <c r="I24" s="81">
        <v>0</v>
      </c>
      <c r="J24" s="81">
        <v>0</v>
      </c>
      <c r="K24" s="81">
        <v>0</v>
      </c>
      <c r="L24" s="81">
        <v>0</v>
      </c>
      <c r="M24" s="81">
        <v>1</v>
      </c>
      <c r="N24" s="100">
        <v>0</v>
      </c>
      <c r="O24" s="336">
        <v>0</v>
      </c>
      <c r="P24" s="216">
        <v>0</v>
      </c>
      <c r="Q24" s="216">
        <v>1</v>
      </c>
      <c r="R24" s="100" t="s">
        <v>790</v>
      </c>
      <c r="S24" s="100">
        <v>0</v>
      </c>
      <c r="T24" s="216">
        <v>0</v>
      </c>
      <c r="U24" s="216">
        <v>1</v>
      </c>
      <c r="V24" s="213">
        <v>0</v>
      </c>
      <c r="W24" s="213">
        <v>1</v>
      </c>
      <c r="X24" s="213">
        <v>0</v>
      </c>
      <c r="Y24" s="213">
        <v>0</v>
      </c>
      <c r="Z24" s="213">
        <v>0</v>
      </c>
      <c r="AA24" s="213">
        <v>1</v>
      </c>
      <c r="AB24" s="213">
        <v>0</v>
      </c>
      <c r="AC24" s="213">
        <v>1.74</v>
      </c>
      <c r="AD24" s="213">
        <v>0</v>
      </c>
      <c r="AE24" s="213">
        <v>0</v>
      </c>
      <c r="AF24" s="213">
        <v>0</v>
      </c>
      <c r="AG24" s="213">
        <v>1.74</v>
      </c>
      <c r="AH24" s="99" t="s">
        <v>791</v>
      </c>
      <c r="AI24" s="212" t="s">
        <v>792</v>
      </c>
    </row>
    <row r="25" spans="2:35" ht="105" x14ac:dyDescent="0.25">
      <c r="B25" s="52"/>
      <c r="C25" s="64" t="s">
        <v>247</v>
      </c>
      <c r="D25" s="88" t="s">
        <v>793</v>
      </c>
      <c r="E25" s="82">
        <v>0</v>
      </c>
      <c r="F25" s="82">
        <v>0</v>
      </c>
      <c r="G25" s="82">
        <v>0</v>
      </c>
      <c r="H25" s="81">
        <v>60806</v>
      </c>
      <c r="I25" s="81">
        <v>2831593</v>
      </c>
      <c r="J25" s="81">
        <v>0</v>
      </c>
      <c r="K25" s="81">
        <v>0</v>
      </c>
      <c r="L25" s="81">
        <v>320057</v>
      </c>
      <c r="M25" s="81">
        <v>929101</v>
      </c>
      <c r="N25" s="100">
        <v>24021</v>
      </c>
      <c r="O25" s="336">
        <v>0</v>
      </c>
      <c r="P25" s="100">
        <v>45739.809490445441</v>
      </c>
      <c r="Q25" s="100">
        <v>727052.80549684213</v>
      </c>
      <c r="R25" s="100">
        <v>47791</v>
      </c>
      <c r="S25" s="100">
        <v>38829.145656036555</v>
      </c>
      <c r="T25" s="100">
        <v>45739.809490445441</v>
      </c>
      <c r="U25" s="100">
        <v>727052.80549684213</v>
      </c>
      <c r="V25" s="100">
        <v>42080.624731209806</v>
      </c>
      <c r="W25" s="100">
        <v>668888.58105709474</v>
      </c>
      <c r="X25" s="100">
        <v>43967.72</v>
      </c>
      <c r="Y25" s="100">
        <v>35722.814003553634</v>
      </c>
      <c r="Z25" s="100">
        <v>42080.624731209806</v>
      </c>
      <c r="AA25" s="100">
        <v>668888.58105709474</v>
      </c>
      <c r="AB25" s="100">
        <v>68241.307514108325</v>
      </c>
      <c r="AC25" s="100">
        <v>1084723.2341286694</v>
      </c>
      <c r="AD25" s="100">
        <v>71301.572169599996</v>
      </c>
      <c r="AE25" s="100">
        <v>57930.973013282863</v>
      </c>
      <c r="AF25" s="100">
        <v>68241.307514108325</v>
      </c>
      <c r="AG25" s="100">
        <v>1084723.2341286694</v>
      </c>
      <c r="AH25" s="154" t="s">
        <v>794</v>
      </c>
      <c r="AI25" s="212" t="s">
        <v>781</v>
      </c>
    </row>
    <row r="26" spans="2:35" ht="45" x14ac:dyDescent="0.25">
      <c r="B26" s="52"/>
      <c r="C26" s="64" t="s">
        <v>795</v>
      </c>
      <c r="D26" s="88" t="s">
        <v>796</v>
      </c>
      <c r="E26" s="82">
        <v>0</v>
      </c>
      <c r="F26" s="82">
        <v>0</v>
      </c>
      <c r="G26" s="82">
        <v>0</v>
      </c>
      <c r="H26" s="82">
        <v>2.7984751910174719</v>
      </c>
      <c r="I26" s="82">
        <v>195.90721136112336</v>
      </c>
      <c r="J26" s="81">
        <v>0</v>
      </c>
      <c r="K26" s="82">
        <v>0</v>
      </c>
      <c r="L26" s="82">
        <v>31.966498635358867</v>
      </c>
      <c r="M26" s="82">
        <v>40.353044203461266</v>
      </c>
      <c r="N26" s="289">
        <v>6786.71</v>
      </c>
      <c r="O26" s="336">
        <v>0</v>
      </c>
      <c r="P26" s="100">
        <v>1.5842895659706326</v>
      </c>
      <c r="Q26" s="100">
        <v>16.333083921111758</v>
      </c>
      <c r="R26" s="100">
        <v>0</v>
      </c>
      <c r="S26" s="100">
        <v>3.6030730377888487</v>
      </c>
      <c r="T26" s="100">
        <v>1.5842895659706326</v>
      </c>
      <c r="U26" s="100">
        <v>16.333083921111758</v>
      </c>
      <c r="V26" s="213">
        <v>5.7135818907164895</v>
      </c>
      <c r="W26" s="213">
        <v>58.903633853097446</v>
      </c>
      <c r="X26" s="213">
        <v>0</v>
      </c>
      <c r="Y26" s="213">
        <v>12.994122603481758</v>
      </c>
      <c r="Z26" s="213">
        <v>5.7135818907164895</v>
      </c>
      <c r="AA26" s="213">
        <v>58.903633853097446</v>
      </c>
      <c r="AB26" s="213">
        <v>9.0339614435236886</v>
      </c>
      <c r="AC26" s="213">
        <v>93.134773823218794</v>
      </c>
      <c r="AD26" s="213">
        <v>0</v>
      </c>
      <c r="AE26" s="213">
        <v>20.545501025023942</v>
      </c>
      <c r="AF26" s="213">
        <v>9.0339614435236886</v>
      </c>
      <c r="AG26" s="213">
        <v>93.134773823218794</v>
      </c>
      <c r="AH26" s="200" t="s">
        <v>797</v>
      </c>
      <c r="AI26" s="212" t="s">
        <v>781</v>
      </c>
    </row>
    <row r="27" spans="2:35" ht="45" x14ac:dyDescent="0.25">
      <c r="B27" s="52"/>
      <c r="C27" s="76" t="s">
        <v>798</v>
      </c>
      <c r="D27" s="60" t="s">
        <v>799</v>
      </c>
      <c r="E27" s="82">
        <v>0</v>
      </c>
      <c r="F27" s="82">
        <v>0</v>
      </c>
      <c r="G27" s="82">
        <v>0</v>
      </c>
      <c r="H27" s="82">
        <v>0</v>
      </c>
      <c r="I27" s="82">
        <v>2</v>
      </c>
      <c r="J27" s="81">
        <v>0</v>
      </c>
      <c r="K27" s="81">
        <v>0</v>
      </c>
      <c r="L27" s="82">
        <v>0</v>
      </c>
      <c r="M27" s="82">
        <v>0</v>
      </c>
      <c r="N27" s="289">
        <v>1</v>
      </c>
      <c r="O27" s="336">
        <v>0</v>
      </c>
      <c r="P27" s="100">
        <v>0</v>
      </c>
      <c r="Q27" s="100">
        <v>1</v>
      </c>
      <c r="R27" s="100">
        <v>0</v>
      </c>
      <c r="S27" s="100">
        <v>0</v>
      </c>
      <c r="T27" s="100">
        <v>0</v>
      </c>
      <c r="U27" s="100">
        <v>1</v>
      </c>
      <c r="V27" s="213">
        <v>0</v>
      </c>
      <c r="W27" s="213">
        <v>1</v>
      </c>
      <c r="X27" s="213">
        <v>0</v>
      </c>
      <c r="Y27" s="213">
        <v>0</v>
      </c>
      <c r="Z27" s="213">
        <v>0</v>
      </c>
      <c r="AA27" s="213">
        <v>1</v>
      </c>
      <c r="AB27" s="213">
        <v>0</v>
      </c>
      <c r="AC27" s="213">
        <v>1</v>
      </c>
      <c r="AD27" s="213">
        <v>0</v>
      </c>
      <c r="AE27" s="213">
        <v>0</v>
      </c>
      <c r="AF27" s="213">
        <v>0</v>
      </c>
      <c r="AG27" s="213">
        <v>1</v>
      </c>
      <c r="AH27" s="60" t="s">
        <v>800</v>
      </c>
      <c r="AI27" s="212" t="s">
        <v>801</v>
      </c>
    </row>
    <row r="28" spans="2:35" ht="45" x14ac:dyDescent="0.25">
      <c r="B28" s="52"/>
      <c r="C28" s="76" t="s">
        <v>802</v>
      </c>
      <c r="D28" s="60" t="s">
        <v>803</v>
      </c>
      <c r="E28" s="82">
        <v>0</v>
      </c>
      <c r="F28" s="82">
        <v>0</v>
      </c>
      <c r="G28" s="82">
        <v>0</v>
      </c>
      <c r="H28" s="82">
        <v>0</v>
      </c>
      <c r="I28" s="82">
        <v>365568</v>
      </c>
      <c r="J28" s="81">
        <v>0</v>
      </c>
      <c r="K28" s="81">
        <v>0</v>
      </c>
      <c r="L28" s="82">
        <v>0</v>
      </c>
      <c r="M28" s="82">
        <v>0</v>
      </c>
      <c r="N28" s="289">
        <v>4696</v>
      </c>
      <c r="O28" s="336">
        <v>0</v>
      </c>
      <c r="P28" s="100">
        <v>0</v>
      </c>
      <c r="Q28" s="100">
        <v>182784</v>
      </c>
      <c r="R28" s="100">
        <v>0</v>
      </c>
      <c r="S28" s="100">
        <v>0</v>
      </c>
      <c r="T28" s="100">
        <v>0</v>
      </c>
      <c r="U28" s="100">
        <v>182784</v>
      </c>
      <c r="V28" s="100">
        <v>0</v>
      </c>
      <c r="W28" s="100">
        <v>182784</v>
      </c>
      <c r="X28" s="100">
        <v>0</v>
      </c>
      <c r="Y28" s="100">
        <v>0</v>
      </c>
      <c r="Z28" s="100">
        <v>0</v>
      </c>
      <c r="AA28" s="100">
        <v>182784</v>
      </c>
      <c r="AB28" s="100">
        <v>0</v>
      </c>
      <c r="AC28" s="100">
        <v>182784</v>
      </c>
      <c r="AD28" s="100">
        <v>0</v>
      </c>
      <c r="AE28" s="100">
        <v>0</v>
      </c>
      <c r="AF28" s="100">
        <v>0</v>
      </c>
      <c r="AG28" s="100">
        <v>182784</v>
      </c>
      <c r="AH28" s="60" t="s">
        <v>804</v>
      </c>
      <c r="AI28" s="212" t="s">
        <v>801</v>
      </c>
    </row>
    <row r="29" spans="2:35" ht="45" x14ac:dyDescent="0.25">
      <c r="B29" s="52"/>
      <c r="C29" s="76" t="s">
        <v>805</v>
      </c>
      <c r="D29" s="60" t="s">
        <v>806</v>
      </c>
      <c r="E29" s="82">
        <v>0</v>
      </c>
      <c r="F29" s="82">
        <v>0</v>
      </c>
      <c r="G29" s="82">
        <v>0</v>
      </c>
      <c r="H29" s="82">
        <v>0</v>
      </c>
      <c r="I29" s="82">
        <v>5749687</v>
      </c>
      <c r="J29" s="81">
        <v>0</v>
      </c>
      <c r="K29" s="81">
        <v>0</v>
      </c>
      <c r="L29" s="82">
        <v>0</v>
      </c>
      <c r="M29" s="100">
        <v>0</v>
      </c>
      <c r="N29" s="100">
        <v>38.6</v>
      </c>
      <c r="O29" s="336">
        <v>0</v>
      </c>
      <c r="P29" s="100">
        <v>0</v>
      </c>
      <c r="Q29" s="100">
        <v>2874843.5</v>
      </c>
      <c r="R29" s="100">
        <v>0</v>
      </c>
      <c r="S29" s="100">
        <v>0</v>
      </c>
      <c r="T29" s="100">
        <v>0</v>
      </c>
      <c r="U29" s="100">
        <v>2874843.5</v>
      </c>
      <c r="V29" s="100">
        <v>0</v>
      </c>
      <c r="W29" s="100">
        <v>2874843.5</v>
      </c>
      <c r="X29" s="100">
        <v>0</v>
      </c>
      <c r="Y29" s="100">
        <v>0</v>
      </c>
      <c r="Z29" s="100">
        <v>0</v>
      </c>
      <c r="AA29" s="100">
        <v>2874843.5</v>
      </c>
      <c r="AB29" s="100">
        <v>0</v>
      </c>
      <c r="AC29" s="100">
        <v>2874843.5</v>
      </c>
      <c r="AD29" s="100">
        <v>0</v>
      </c>
      <c r="AE29" s="100">
        <v>0</v>
      </c>
      <c r="AF29" s="100">
        <v>0</v>
      </c>
      <c r="AG29" s="100">
        <v>2874843.5</v>
      </c>
      <c r="AH29" s="60" t="s">
        <v>807</v>
      </c>
      <c r="AI29" s="212" t="s">
        <v>801</v>
      </c>
    </row>
    <row r="32" spans="2:35" ht="15" customHeight="1" x14ac:dyDescent="0.25">
      <c r="B32" s="428" t="s">
        <v>1414</v>
      </c>
      <c r="C32" s="411"/>
      <c r="D32" s="411"/>
      <c r="E32" s="411"/>
      <c r="F32" s="411"/>
      <c r="G32" s="411"/>
      <c r="H32" s="411"/>
      <c r="I32" s="411"/>
      <c r="J32" s="411"/>
      <c r="K32" s="411"/>
      <c r="L32" s="411"/>
      <c r="M32" s="411"/>
      <c r="N32" s="411"/>
      <c r="O32" s="411"/>
      <c r="P32" s="411"/>
      <c r="Q32" s="429"/>
    </row>
    <row r="33" spans="2:17" ht="15" customHeight="1" x14ac:dyDescent="0.25">
      <c r="B33" s="430"/>
      <c r="C33" s="412"/>
      <c r="D33" s="412"/>
      <c r="E33" s="412"/>
      <c r="F33" s="412"/>
      <c r="G33" s="412"/>
      <c r="H33" s="412"/>
      <c r="I33" s="412"/>
      <c r="J33" s="412"/>
      <c r="K33" s="412"/>
      <c r="L33" s="412"/>
      <c r="M33" s="412"/>
      <c r="N33" s="412"/>
      <c r="O33" s="412"/>
      <c r="P33" s="412"/>
      <c r="Q33" s="431"/>
    </row>
    <row r="34" spans="2:17" ht="15" customHeight="1" x14ac:dyDescent="0.25">
      <c r="B34" s="430"/>
      <c r="C34" s="412"/>
      <c r="D34" s="412"/>
      <c r="E34" s="412"/>
      <c r="F34" s="412"/>
      <c r="G34" s="412"/>
      <c r="H34" s="412"/>
      <c r="I34" s="412"/>
      <c r="J34" s="412"/>
      <c r="K34" s="412"/>
      <c r="L34" s="412"/>
      <c r="M34" s="412"/>
      <c r="N34" s="412"/>
      <c r="O34" s="412"/>
      <c r="P34" s="412"/>
      <c r="Q34" s="431"/>
    </row>
    <row r="35" spans="2:17" ht="15" customHeight="1" x14ac:dyDescent="0.25">
      <c r="B35" s="430"/>
      <c r="C35" s="412"/>
      <c r="D35" s="412"/>
      <c r="E35" s="412"/>
      <c r="F35" s="412"/>
      <c r="G35" s="412"/>
      <c r="H35" s="412"/>
      <c r="I35" s="412"/>
      <c r="J35" s="412"/>
      <c r="K35" s="412"/>
      <c r="L35" s="412"/>
      <c r="M35" s="412"/>
      <c r="N35" s="412"/>
      <c r="O35" s="412"/>
      <c r="P35" s="412"/>
      <c r="Q35" s="431"/>
    </row>
    <row r="36" spans="2:17" ht="15" customHeight="1" x14ac:dyDescent="0.25">
      <c r="B36" s="430"/>
      <c r="C36" s="412"/>
      <c r="D36" s="412"/>
      <c r="E36" s="412"/>
      <c r="F36" s="412"/>
      <c r="G36" s="412"/>
      <c r="H36" s="412"/>
      <c r="I36" s="412"/>
      <c r="J36" s="412"/>
      <c r="K36" s="412"/>
      <c r="L36" s="412"/>
      <c r="M36" s="412"/>
      <c r="N36" s="412"/>
      <c r="O36" s="412"/>
      <c r="P36" s="412"/>
      <c r="Q36" s="431"/>
    </row>
    <row r="37" spans="2:17" ht="15" customHeight="1" x14ac:dyDescent="0.25">
      <c r="B37" s="430"/>
      <c r="C37" s="412"/>
      <c r="D37" s="412"/>
      <c r="E37" s="412"/>
      <c r="F37" s="412"/>
      <c r="G37" s="412"/>
      <c r="H37" s="412"/>
      <c r="I37" s="412"/>
      <c r="J37" s="412"/>
      <c r="K37" s="412"/>
      <c r="L37" s="412"/>
      <c r="M37" s="412"/>
      <c r="N37" s="412"/>
      <c r="O37" s="412"/>
      <c r="P37" s="412"/>
      <c r="Q37" s="431"/>
    </row>
    <row r="38" spans="2:17" ht="15" customHeight="1" x14ac:dyDescent="0.25">
      <c r="B38" s="430"/>
      <c r="C38" s="412"/>
      <c r="D38" s="412"/>
      <c r="E38" s="412"/>
      <c r="F38" s="412"/>
      <c r="G38" s="412"/>
      <c r="H38" s="412"/>
      <c r="I38" s="412"/>
      <c r="J38" s="412"/>
      <c r="K38" s="412"/>
      <c r="L38" s="412"/>
      <c r="M38" s="412"/>
      <c r="N38" s="412"/>
      <c r="O38" s="412"/>
      <c r="P38" s="412"/>
      <c r="Q38" s="431"/>
    </row>
    <row r="39" spans="2:17" ht="15" customHeight="1" x14ac:dyDescent="0.25">
      <c r="B39" s="430"/>
      <c r="C39" s="412"/>
      <c r="D39" s="412"/>
      <c r="E39" s="412"/>
      <c r="F39" s="412"/>
      <c r="G39" s="412"/>
      <c r="H39" s="412"/>
      <c r="I39" s="412"/>
      <c r="J39" s="412"/>
      <c r="K39" s="412"/>
      <c r="L39" s="412"/>
      <c r="M39" s="412"/>
      <c r="N39" s="412"/>
      <c r="O39" s="412"/>
      <c r="P39" s="412"/>
      <c r="Q39" s="431"/>
    </row>
    <row r="40" spans="2:17" ht="15" customHeight="1" x14ac:dyDescent="0.25">
      <c r="B40" s="430"/>
      <c r="C40" s="412"/>
      <c r="D40" s="412"/>
      <c r="E40" s="412"/>
      <c r="F40" s="412"/>
      <c r="G40" s="412"/>
      <c r="H40" s="412"/>
      <c r="I40" s="412"/>
      <c r="J40" s="412"/>
      <c r="K40" s="412"/>
      <c r="L40" s="412"/>
      <c r="M40" s="412"/>
      <c r="N40" s="412"/>
      <c r="O40" s="412"/>
      <c r="P40" s="412"/>
      <c r="Q40" s="431"/>
    </row>
    <row r="41" spans="2:17" ht="15" customHeight="1" x14ac:dyDescent="0.25">
      <c r="B41" s="430"/>
      <c r="C41" s="412"/>
      <c r="D41" s="412"/>
      <c r="E41" s="412"/>
      <c r="F41" s="412"/>
      <c r="G41" s="412"/>
      <c r="H41" s="412"/>
      <c r="I41" s="412"/>
      <c r="J41" s="412"/>
      <c r="K41" s="412"/>
      <c r="L41" s="412"/>
      <c r="M41" s="412"/>
      <c r="N41" s="412"/>
      <c r="O41" s="412"/>
      <c r="P41" s="412"/>
      <c r="Q41" s="431"/>
    </row>
    <row r="42" spans="2:17" ht="15" customHeight="1" x14ac:dyDescent="0.25">
      <c r="B42" s="430"/>
      <c r="C42" s="412"/>
      <c r="D42" s="412"/>
      <c r="E42" s="412"/>
      <c r="F42" s="412"/>
      <c r="G42" s="412"/>
      <c r="H42" s="412"/>
      <c r="I42" s="412"/>
      <c r="J42" s="412"/>
      <c r="K42" s="412"/>
      <c r="L42" s="412"/>
      <c r="M42" s="412"/>
      <c r="N42" s="412"/>
      <c r="O42" s="412"/>
      <c r="P42" s="412"/>
      <c r="Q42" s="431"/>
    </row>
    <row r="43" spans="2:17" ht="15" customHeight="1" x14ac:dyDescent="0.25">
      <c r="B43" s="430"/>
      <c r="C43" s="412"/>
      <c r="D43" s="412"/>
      <c r="E43" s="412"/>
      <c r="F43" s="412"/>
      <c r="G43" s="412"/>
      <c r="H43" s="412"/>
      <c r="I43" s="412"/>
      <c r="J43" s="412"/>
      <c r="K43" s="412"/>
      <c r="L43" s="412"/>
      <c r="M43" s="412"/>
      <c r="N43" s="412"/>
      <c r="O43" s="412"/>
      <c r="P43" s="412"/>
      <c r="Q43" s="431"/>
    </row>
    <row r="44" spans="2:17" ht="15" customHeight="1" x14ac:dyDescent="0.25">
      <c r="B44" s="430"/>
      <c r="C44" s="412"/>
      <c r="D44" s="412"/>
      <c r="E44" s="412"/>
      <c r="F44" s="412"/>
      <c r="G44" s="412"/>
      <c r="H44" s="412"/>
      <c r="I44" s="412"/>
      <c r="J44" s="412"/>
      <c r="K44" s="412"/>
      <c r="L44" s="412"/>
      <c r="M44" s="412"/>
      <c r="N44" s="412"/>
      <c r="O44" s="412"/>
      <c r="P44" s="412"/>
      <c r="Q44" s="431"/>
    </row>
    <row r="45" spans="2:17" ht="15" customHeight="1" x14ac:dyDescent="0.25">
      <c r="B45" s="430"/>
      <c r="C45" s="412"/>
      <c r="D45" s="412"/>
      <c r="E45" s="412"/>
      <c r="F45" s="412"/>
      <c r="G45" s="412"/>
      <c r="H45" s="412"/>
      <c r="I45" s="412"/>
      <c r="J45" s="412"/>
      <c r="K45" s="412"/>
      <c r="L45" s="412"/>
      <c r="M45" s="412"/>
      <c r="N45" s="412"/>
      <c r="O45" s="412"/>
      <c r="P45" s="412"/>
      <c r="Q45" s="431"/>
    </row>
    <row r="46" spans="2:17" ht="15" customHeight="1" x14ac:dyDescent="0.25">
      <c r="B46" s="430"/>
      <c r="C46" s="412"/>
      <c r="D46" s="412"/>
      <c r="E46" s="412"/>
      <c r="F46" s="412"/>
      <c r="G46" s="412"/>
      <c r="H46" s="412"/>
      <c r="I46" s="412"/>
      <c r="J46" s="412"/>
      <c r="K46" s="412"/>
      <c r="L46" s="412"/>
      <c r="M46" s="412"/>
      <c r="N46" s="412"/>
      <c r="O46" s="412"/>
      <c r="P46" s="412"/>
      <c r="Q46" s="431"/>
    </row>
    <row r="47" spans="2:17" ht="15" customHeight="1" x14ac:dyDescent="0.25">
      <c r="B47" s="430"/>
      <c r="C47" s="412"/>
      <c r="D47" s="412"/>
      <c r="E47" s="412"/>
      <c r="F47" s="412"/>
      <c r="G47" s="412"/>
      <c r="H47" s="412"/>
      <c r="I47" s="412"/>
      <c r="J47" s="412"/>
      <c r="K47" s="412"/>
      <c r="L47" s="412"/>
      <c r="M47" s="412"/>
      <c r="N47" s="412"/>
      <c r="O47" s="412"/>
      <c r="P47" s="412"/>
      <c r="Q47" s="431"/>
    </row>
    <row r="48" spans="2:17" ht="15" customHeight="1" x14ac:dyDescent="0.25">
      <c r="B48" s="430"/>
      <c r="C48" s="412"/>
      <c r="D48" s="412"/>
      <c r="E48" s="412"/>
      <c r="F48" s="412"/>
      <c r="G48" s="412"/>
      <c r="H48" s="412"/>
      <c r="I48" s="412"/>
      <c r="J48" s="412"/>
      <c r="K48" s="412"/>
      <c r="L48" s="412"/>
      <c r="M48" s="412"/>
      <c r="N48" s="412"/>
      <c r="O48" s="412"/>
      <c r="P48" s="412"/>
      <c r="Q48" s="431"/>
    </row>
    <row r="49" spans="2:17" ht="15" customHeight="1" x14ac:dyDescent="0.25">
      <c r="B49" s="430"/>
      <c r="C49" s="412"/>
      <c r="D49" s="412"/>
      <c r="E49" s="412"/>
      <c r="F49" s="412"/>
      <c r="G49" s="412"/>
      <c r="H49" s="412"/>
      <c r="I49" s="412"/>
      <c r="J49" s="412"/>
      <c r="K49" s="412"/>
      <c r="L49" s="412"/>
      <c r="M49" s="412"/>
      <c r="N49" s="412"/>
      <c r="O49" s="412"/>
      <c r="P49" s="412"/>
      <c r="Q49" s="431"/>
    </row>
    <row r="50" spans="2:17" ht="15" customHeight="1" x14ac:dyDescent="0.25">
      <c r="B50" s="430"/>
      <c r="C50" s="412"/>
      <c r="D50" s="412"/>
      <c r="E50" s="412"/>
      <c r="F50" s="412"/>
      <c r="G50" s="412"/>
      <c r="H50" s="412"/>
      <c r="I50" s="412"/>
      <c r="J50" s="412"/>
      <c r="K50" s="412"/>
      <c r="L50" s="412"/>
      <c r="M50" s="412"/>
      <c r="N50" s="412"/>
      <c r="O50" s="412"/>
      <c r="P50" s="412"/>
      <c r="Q50" s="431"/>
    </row>
    <row r="51" spans="2:17" ht="15" customHeight="1" x14ac:dyDescent="0.25">
      <c r="B51" s="430"/>
      <c r="C51" s="412"/>
      <c r="D51" s="412"/>
      <c r="E51" s="412"/>
      <c r="F51" s="412"/>
      <c r="G51" s="412"/>
      <c r="H51" s="412"/>
      <c r="I51" s="412"/>
      <c r="J51" s="412"/>
      <c r="K51" s="412"/>
      <c r="L51" s="412"/>
      <c r="M51" s="412"/>
      <c r="N51" s="412"/>
      <c r="O51" s="412"/>
      <c r="P51" s="412"/>
      <c r="Q51" s="431"/>
    </row>
    <row r="52" spans="2:17" ht="15" customHeight="1" x14ac:dyDescent="0.25">
      <c r="B52" s="430"/>
      <c r="C52" s="412"/>
      <c r="D52" s="412"/>
      <c r="E52" s="412"/>
      <c r="F52" s="412"/>
      <c r="G52" s="412"/>
      <c r="H52" s="412"/>
      <c r="I52" s="412"/>
      <c r="J52" s="412"/>
      <c r="K52" s="412"/>
      <c r="L52" s="412"/>
      <c r="M52" s="412"/>
      <c r="N52" s="412"/>
      <c r="O52" s="412"/>
      <c r="P52" s="412"/>
      <c r="Q52" s="431"/>
    </row>
    <row r="53" spans="2:17" ht="15" customHeight="1" x14ac:dyDescent="0.25">
      <c r="B53" s="430"/>
      <c r="C53" s="412"/>
      <c r="D53" s="412"/>
      <c r="E53" s="412"/>
      <c r="F53" s="412"/>
      <c r="G53" s="412"/>
      <c r="H53" s="412"/>
      <c r="I53" s="412"/>
      <c r="J53" s="412"/>
      <c r="K53" s="412"/>
      <c r="L53" s="412"/>
      <c r="M53" s="412"/>
      <c r="N53" s="412"/>
      <c r="O53" s="412"/>
      <c r="P53" s="412"/>
      <c r="Q53" s="431"/>
    </row>
    <row r="54" spans="2:17" x14ac:dyDescent="0.25">
      <c r="B54" s="430"/>
      <c r="C54" s="412"/>
      <c r="D54" s="412"/>
      <c r="E54" s="412"/>
      <c r="F54" s="412"/>
      <c r="G54" s="412"/>
      <c r="H54" s="412"/>
      <c r="I54" s="412"/>
      <c r="J54" s="412"/>
      <c r="K54" s="412"/>
      <c r="L54" s="412"/>
      <c r="M54" s="412"/>
      <c r="N54" s="412"/>
      <c r="O54" s="412"/>
      <c r="P54" s="412"/>
      <c r="Q54" s="431"/>
    </row>
    <row r="55" spans="2:17" x14ac:dyDescent="0.25">
      <c r="B55" s="430"/>
      <c r="C55" s="412"/>
      <c r="D55" s="412"/>
      <c r="E55" s="412"/>
      <c r="F55" s="412"/>
      <c r="G55" s="412"/>
      <c r="H55" s="412"/>
      <c r="I55" s="412"/>
      <c r="J55" s="412"/>
      <c r="K55" s="412"/>
      <c r="L55" s="412"/>
      <c r="M55" s="412"/>
      <c r="N55" s="412"/>
      <c r="O55" s="412"/>
      <c r="P55" s="412"/>
      <c r="Q55" s="431"/>
    </row>
    <row r="56" spans="2:17" x14ac:dyDescent="0.25">
      <c r="B56" s="430"/>
      <c r="C56" s="412"/>
      <c r="D56" s="412"/>
      <c r="E56" s="412"/>
      <c r="F56" s="412"/>
      <c r="G56" s="412"/>
      <c r="H56" s="412"/>
      <c r="I56" s="412"/>
      <c r="J56" s="412"/>
      <c r="K56" s="412"/>
      <c r="L56" s="412"/>
      <c r="M56" s="412"/>
      <c r="N56" s="412"/>
      <c r="O56" s="412"/>
      <c r="P56" s="412"/>
      <c r="Q56" s="431"/>
    </row>
    <row r="57" spans="2:17" x14ac:dyDescent="0.25">
      <c r="B57" s="430"/>
      <c r="C57" s="412"/>
      <c r="D57" s="412"/>
      <c r="E57" s="412"/>
      <c r="F57" s="412"/>
      <c r="G57" s="412"/>
      <c r="H57" s="412"/>
      <c r="I57" s="412"/>
      <c r="J57" s="412"/>
      <c r="K57" s="412"/>
      <c r="L57" s="412"/>
      <c r="M57" s="412"/>
      <c r="N57" s="412"/>
      <c r="O57" s="412"/>
      <c r="P57" s="412"/>
      <c r="Q57" s="431"/>
    </row>
    <row r="58" spans="2:17" x14ac:dyDescent="0.25">
      <c r="B58" s="430"/>
      <c r="C58" s="412"/>
      <c r="D58" s="412"/>
      <c r="E58" s="412"/>
      <c r="F58" s="412"/>
      <c r="G58" s="412"/>
      <c r="H58" s="412"/>
      <c r="I58" s="412"/>
      <c r="J58" s="412"/>
      <c r="K58" s="412"/>
      <c r="L58" s="412"/>
      <c r="M58" s="412"/>
      <c r="N58" s="412"/>
      <c r="O58" s="412"/>
      <c r="P58" s="412"/>
      <c r="Q58" s="431"/>
    </row>
    <row r="59" spans="2:17" x14ac:dyDescent="0.25">
      <c r="B59" s="430"/>
      <c r="C59" s="412"/>
      <c r="D59" s="412"/>
      <c r="E59" s="412"/>
      <c r="F59" s="412"/>
      <c r="G59" s="412"/>
      <c r="H59" s="412"/>
      <c r="I59" s="412"/>
      <c r="J59" s="412"/>
      <c r="K59" s="412"/>
      <c r="L59" s="412"/>
      <c r="M59" s="412"/>
      <c r="N59" s="412"/>
      <c r="O59" s="412"/>
      <c r="P59" s="412"/>
      <c r="Q59" s="431"/>
    </row>
    <row r="60" spans="2:17" x14ac:dyDescent="0.25">
      <c r="B60" s="430"/>
      <c r="C60" s="412"/>
      <c r="D60" s="412"/>
      <c r="E60" s="412"/>
      <c r="F60" s="412"/>
      <c r="G60" s="412"/>
      <c r="H60" s="412"/>
      <c r="I60" s="412"/>
      <c r="J60" s="412"/>
      <c r="K60" s="412"/>
      <c r="L60" s="412"/>
      <c r="M60" s="412"/>
      <c r="N60" s="412"/>
      <c r="O60" s="412"/>
      <c r="P60" s="412"/>
      <c r="Q60" s="431"/>
    </row>
    <row r="61" spans="2:17" x14ac:dyDescent="0.25">
      <c r="B61" s="430"/>
      <c r="C61" s="412"/>
      <c r="D61" s="412"/>
      <c r="E61" s="412"/>
      <c r="F61" s="412"/>
      <c r="G61" s="412"/>
      <c r="H61" s="412"/>
      <c r="I61" s="412"/>
      <c r="J61" s="412"/>
      <c r="K61" s="412"/>
      <c r="L61" s="412"/>
      <c r="M61" s="412"/>
      <c r="N61" s="412"/>
      <c r="O61" s="412"/>
      <c r="P61" s="412"/>
      <c r="Q61" s="431"/>
    </row>
    <row r="62" spans="2:17" x14ac:dyDescent="0.25">
      <c r="B62" s="430"/>
      <c r="C62" s="412"/>
      <c r="D62" s="412"/>
      <c r="E62" s="412"/>
      <c r="F62" s="412"/>
      <c r="G62" s="412"/>
      <c r="H62" s="412"/>
      <c r="I62" s="412"/>
      <c r="J62" s="412"/>
      <c r="K62" s="412"/>
      <c r="L62" s="412"/>
      <c r="M62" s="412"/>
      <c r="N62" s="412"/>
      <c r="O62" s="412"/>
      <c r="P62" s="412"/>
      <c r="Q62" s="431"/>
    </row>
    <row r="63" spans="2:17" x14ac:dyDescent="0.25">
      <c r="B63" s="432"/>
      <c r="C63" s="433"/>
      <c r="D63" s="433"/>
      <c r="E63" s="433"/>
      <c r="F63" s="433"/>
      <c r="G63" s="433"/>
      <c r="H63" s="433"/>
      <c r="I63" s="433"/>
      <c r="J63" s="433"/>
      <c r="K63" s="433"/>
      <c r="L63" s="433"/>
      <c r="M63" s="433"/>
      <c r="N63" s="433"/>
      <c r="O63" s="433"/>
      <c r="P63" s="433"/>
      <c r="Q63" s="434"/>
    </row>
    <row r="64" spans="2:17" x14ac:dyDescent="0.25">
      <c r="H64" s="87"/>
    </row>
    <row r="65" spans="8:8" x14ac:dyDescent="0.25">
      <c r="H65" s="87"/>
    </row>
    <row r="66" spans="8:8" x14ac:dyDescent="0.25">
      <c r="H66" s="87"/>
    </row>
    <row r="67" spans="8:8" x14ac:dyDescent="0.25">
      <c r="H67" s="87"/>
    </row>
    <row r="68" spans="8:8" x14ac:dyDescent="0.25">
      <c r="H68" s="87"/>
    </row>
    <row r="69" spans="8:8" x14ac:dyDescent="0.25">
      <c r="H69" s="87"/>
    </row>
    <row r="70" spans="8:8" x14ac:dyDescent="0.25">
      <c r="H70" s="87"/>
    </row>
  </sheetData>
  <autoFilter ref="B7:AI29" xr:uid="{A14AC077-01FC-4CA3-89CD-BA4FAECDD6F7}"/>
  <mergeCells count="1">
    <mergeCell ref="B32:Q63"/>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D5802-4908-493F-858E-7774C3CAEFDA}">
  <dimension ref="B1:AO163"/>
  <sheetViews>
    <sheetView showGridLines="0" zoomScale="80" zoomScaleNormal="80" workbookViewId="0">
      <pane xSplit="5" ySplit="9" topLeftCell="AI50" activePane="bottomRight" state="frozen"/>
      <selection activeCell="U41" sqref="U41"/>
      <selection pane="topRight" activeCell="U41" sqref="U41"/>
      <selection pane="bottomLeft" activeCell="U41" sqref="U41"/>
      <selection pane="bottomRight" activeCell="AN61" sqref="AN61"/>
    </sheetView>
  </sheetViews>
  <sheetFormatPr defaultColWidth="8.7109375" defaultRowHeight="15" x14ac:dyDescent="0.25"/>
  <cols>
    <col min="1" max="1" width="1.85546875" style="117" customWidth="1"/>
    <col min="2" max="2" width="15.7109375" style="263" customWidth="1"/>
    <col min="3" max="3" width="22.42578125" style="263" customWidth="1"/>
    <col min="4" max="4" width="12" style="263" customWidth="1"/>
    <col min="5" max="5" width="21.28515625" style="262" customWidth="1"/>
    <col min="6" max="6" width="15.28515625" style="263" customWidth="1"/>
    <col min="7" max="7" width="15.140625" style="263" customWidth="1"/>
    <col min="8" max="8" width="11.85546875" style="263" customWidth="1"/>
    <col min="9" max="12" width="15.42578125" style="263" customWidth="1"/>
    <col min="13" max="13" width="20.5703125" style="263" customWidth="1"/>
    <col min="14" max="14" width="16.7109375" style="263" customWidth="1"/>
    <col min="15" max="15" width="21.140625" style="263" customWidth="1"/>
    <col min="16" max="16" width="16.85546875" style="117" customWidth="1"/>
    <col min="17" max="17" width="16.5703125" style="117" customWidth="1"/>
    <col min="18" max="18" width="15.140625" style="117" customWidth="1"/>
    <col min="19" max="19" width="26.7109375" style="117" customWidth="1"/>
    <col min="20" max="20" width="12.7109375" style="131" customWidth="1"/>
    <col min="21" max="27" width="14.7109375" style="131" customWidth="1"/>
    <col min="28" max="32" width="12.7109375" style="131" customWidth="1"/>
    <col min="33" max="35" width="12.7109375" style="128" customWidth="1"/>
    <col min="36" max="37" width="18.42578125" style="128" customWidth="1"/>
    <col min="38" max="38" width="23.5703125" style="118" customWidth="1"/>
    <col min="39" max="40" width="26.85546875" style="118" customWidth="1"/>
    <col min="41" max="41" width="26.85546875" style="117" customWidth="1"/>
    <col min="42" max="16384" width="8.7109375" style="117"/>
  </cols>
  <sheetData>
    <row r="1" spans="2:41" ht="15.75" thickBot="1" x14ac:dyDescent="0.3">
      <c r="B1" s="117"/>
      <c r="C1" s="117"/>
      <c r="D1" s="117"/>
      <c r="E1" s="118"/>
      <c r="F1" s="117"/>
      <c r="G1" s="117"/>
      <c r="H1" s="117"/>
      <c r="I1" s="117"/>
      <c r="J1" s="117"/>
      <c r="K1" s="117"/>
      <c r="L1" s="117"/>
      <c r="M1" s="117"/>
      <c r="N1" s="117"/>
      <c r="O1" s="117"/>
      <c r="AG1" s="118"/>
      <c r="AH1" s="118"/>
      <c r="AI1" s="118"/>
      <c r="AJ1" s="118"/>
      <c r="AK1" s="118"/>
    </row>
    <row r="2" spans="2:41" x14ac:dyDescent="0.25">
      <c r="B2" s="119" t="s">
        <v>44</v>
      </c>
      <c r="C2" s="120" t="s">
        <v>45</v>
      </c>
      <c r="D2" s="121" t="s">
        <v>53</v>
      </c>
      <c r="E2" s="118"/>
      <c r="F2" s="117"/>
      <c r="G2" s="117"/>
      <c r="H2" s="117"/>
      <c r="I2" s="117"/>
      <c r="J2" s="117"/>
      <c r="K2" s="117"/>
      <c r="L2" s="117"/>
      <c r="M2" s="117"/>
      <c r="N2" s="117"/>
      <c r="O2" s="117"/>
      <c r="AG2" s="118"/>
      <c r="AH2" s="118"/>
      <c r="AI2" s="118"/>
      <c r="AJ2" s="118"/>
      <c r="AK2" s="118"/>
    </row>
    <row r="3" spans="2:41" x14ac:dyDescent="0.25">
      <c r="B3" s="122" t="s">
        <v>54</v>
      </c>
      <c r="C3" s="123">
        <v>12</v>
      </c>
      <c r="D3" s="124" t="s">
        <v>808</v>
      </c>
      <c r="E3" s="118"/>
      <c r="F3" s="117"/>
      <c r="G3" s="117"/>
      <c r="H3" s="117"/>
      <c r="I3" s="117"/>
      <c r="J3" s="117"/>
      <c r="K3" s="117"/>
      <c r="L3" s="117"/>
      <c r="M3" s="117"/>
      <c r="N3" s="117"/>
      <c r="O3" s="117"/>
      <c r="AG3" s="118"/>
      <c r="AH3" s="118"/>
      <c r="AI3" s="118"/>
      <c r="AJ3" s="118"/>
      <c r="AK3" s="118"/>
    </row>
    <row r="4" spans="2:41" ht="30.75" customHeight="1" thickBot="1" x14ac:dyDescent="0.3">
      <c r="B4" s="125" t="s">
        <v>51</v>
      </c>
      <c r="C4" s="49">
        <v>44357</v>
      </c>
      <c r="D4" s="117" t="s">
        <v>809</v>
      </c>
      <c r="E4" s="170"/>
      <c r="F4" s="117"/>
      <c r="G4" s="117"/>
      <c r="H4" s="121"/>
      <c r="I4" s="121"/>
      <c r="J4" s="121"/>
      <c r="K4" s="121"/>
      <c r="L4" s="121"/>
      <c r="M4" s="117"/>
      <c r="N4" s="117"/>
      <c r="O4" s="117"/>
      <c r="W4" s="273"/>
      <c r="AG4" s="118"/>
      <c r="AH4" s="118"/>
      <c r="AI4" s="118"/>
      <c r="AJ4" s="118"/>
      <c r="AK4" s="118"/>
    </row>
    <row r="5" spans="2:41" x14ac:dyDescent="0.25">
      <c r="B5" s="126"/>
      <c r="C5" s="129"/>
      <c r="D5" s="117"/>
      <c r="E5" s="170"/>
      <c r="F5" s="117"/>
      <c r="G5" s="117"/>
      <c r="H5" s="121"/>
      <c r="I5" s="121"/>
      <c r="J5" s="121"/>
      <c r="K5" s="121"/>
      <c r="L5" s="121"/>
      <c r="M5" s="117"/>
      <c r="N5" s="117"/>
      <c r="O5" s="117"/>
      <c r="AG5" s="118"/>
      <c r="AH5" s="118"/>
      <c r="AI5" s="118"/>
      <c r="AJ5" s="118"/>
      <c r="AK5" s="118"/>
    </row>
    <row r="6" spans="2:41" x14ac:dyDescent="0.25">
      <c r="B6" s="126"/>
      <c r="C6" s="129"/>
      <c r="D6" s="117"/>
      <c r="E6" s="170"/>
      <c r="F6" s="117"/>
      <c r="G6" s="117"/>
      <c r="H6" s="121"/>
      <c r="I6" s="121"/>
      <c r="J6" s="121"/>
      <c r="K6" s="121"/>
      <c r="L6" s="121"/>
      <c r="M6" s="117"/>
      <c r="N6" s="117"/>
      <c r="O6" s="117"/>
      <c r="AG6" s="118"/>
      <c r="AH6" s="118"/>
      <c r="AI6" s="118"/>
      <c r="AJ6" s="118"/>
      <c r="AK6" s="118"/>
    </row>
    <row r="7" spans="2:41" x14ac:dyDescent="0.25">
      <c r="B7" s="117"/>
      <c r="C7" s="117"/>
      <c r="D7" s="117"/>
      <c r="E7" s="170"/>
      <c r="F7" s="117"/>
      <c r="G7" s="117"/>
      <c r="H7" s="121"/>
      <c r="I7" s="121"/>
      <c r="J7" s="121"/>
      <c r="K7" s="121"/>
      <c r="L7" s="121"/>
      <c r="M7" s="117"/>
      <c r="N7" s="117"/>
      <c r="O7" s="117"/>
      <c r="T7" s="132" t="s">
        <v>694</v>
      </c>
      <c r="U7" s="132" t="s">
        <v>694</v>
      </c>
      <c r="V7" s="132" t="s">
        <v>694</v>
      </c>
      <c r="W7" s="133" t="s">
        <v>695</v>
      </c>
      <c r="X7" s="133" t="s">
        <v>695</v>
      </c>
      <c r="Y7" s="133" t="s">
        <v>695</v>
      </c>
      <c r="Z7" s="133" t="s">
        <v>695</v>
      </c>
      <c r="AA7" s="133" t="s">
        <v>695</v>
      </c>
      <c r="AB7" s="133" t="s">
        <v>695</v>
      </c>
      <c r="AC7" s="310"/>
      <c r="AD7" s="310"/>
      <c r="AE7" s="310"/>
      <c r="AF7" s="310"/>
      <c r="AG7" s="260"/>
      <c r="AH7" s="260"/>
      <c r="AI7" s="261"/>
      <c r="AJ7" s="260"/>
      <c r="AK7" s="260"/>
      <c r="AL7" s="260"/>
      <c r="AM7" s="262"/>
      <c r="AN7" s="262"/>
      <c r="AO7" s="263"/>
    </row>
    <row r="8" spans="2:41" s="118" customFormat="1" ht="30.75" customHeight="1" x14ac:dyDescent="0.25">
      <c r="B8" s="127" t="s">
        <v>810</v>
      </c>
      <c r="E8" s="170"/>
      <c r="H8" s="126"/>
      <c r="I8" s="126"/>
      <c r="J8" s="126"/>
      <c r="K8" s="126"/>
      <c r="L8" s="126"/>
      <c r="T8" s="134" t="s">
        <v>811</v>
      </c>
      <c r="U8" s="134" t="s">
        <v>812</v>
      </c>
      <c r="V8" s="134" t="s">
        <v>813</v>
      </c>
      <c r="W8" s="134" t="s">
        <v>811</v>
      </c>
      <c r="X8" s="134" t="s">
        <v>812</v>
      </c>
      <c r="Y8" s="134" t="s">
        <v>813</v>
      </c>
      <c r="Z8" s="134" t="s">
        <v>811</v>
      </c>
      <c r="AA8" s="134" t="s">
        <v>812</v>
      </c>
      <c r="AB8" s="134" t="s">
        <v>813</v>
      </c>
      <c r="AC8" s="311" t="s">
        <v>814</v>
      </c>
      <c r="AD8" s="311" t="s">
        <v>814</v>
      </c>
      <c r="AE8" s="311" t="s">
        <v>814</v>
      </c>
      <c r="AF8" s="311"/>
      <c r="AG8" s="413" t="s">
        <v>815</v>
      </c>
      <c r="AH8" s="413"/>
      <c r="AI8" s="413"/>
      <c r="AJ8" s="413"/>
      <c r="AK8" s="413"/>
      <c r="AL8" s="413"/>
      <c r="AM8" s="360" t="s">
        <v>816</v>
      </c>
      <c r="AN8" s="360" t="s">
        <v>817</v>
      </c>
      <c r="AO8" s="360" t="s">
        <v>818</v>
      </c>
    </row>
    <row r="9" spans="2:41" ht="30.75" customHeight="1" x14ac:dyDescent="0.25">
      <c r="B9" s="172" t="s">
        <v>58</v>
      </c>
      <c r="C9" s="130" t="s">
        <v>819</v>
      </c>
      <c r="D9" s="130" t="s">
        <v>820</v>
      </c>
      <c r="E9" s="172" t="s">
        <v>821</v>
      </c>
      <c r="F9" s="172" t="s">
        <v>822</v>
      </c>
      <c r="G9" s="172" t="s">
        <v>823</v>
      </c>
      <c r="H9" s="172" t="s">
        <v>824</v>
      </c>
      <c r="I9" s="290" t="s">
        <v>825</v>
      </c>
      <c r="J9" s="290" t="s">
        <v>826</v>
      </c>
      <c r="K9" s="290" t="s">
        <v>827</v>
      </c>
      <c r="L9" s="290" t="s">
        <v>828</v>
      </c>
      <c r="M9" s="172" t="s">
        <v>829</v>
      </c>
      <c r="N9" s="172" t="s">
        <v>830</v>
      </c>
      <c r="O9" s="173" t="s">
        <v>831</v>
      </c>
      <c r="P9" s="173" t="s">
        <v>832</v>
      </c>
      <c r="Q9" s="173" t="s">
        <v>833</v>
      </c>
      <c r="R9" s="204" t="s">
        <v>62</v>
      </c>
      <c r="S9" s="204" t="s">
        <v>834</v>
      </c>
      <c r="T9" s="296">
        <v>2020</v>
      </c>
      <c r="U9" s="296">
        <v>2020</v>
      </c>
      <c r="V9" s="296">
        <v>2020</v>
      </c>
      <c r="W9" s="296">
        <v>2021</v>
      </c>
      <c r="X9" s="296">
        <v>2021</v>
      </c>
      <c r="Y9" s="296">
        <v>2021</v>
      </c>
      <c r="Z9" s="296">
        <v>2022</v>
      </c>
      <c r="AA9" s="296">
        <v>2022</v>
      </c>
      <c r="AB9" s="296">
        <v>2022</v>
      </c>
      <c r="AC9" s="312">
        <v>2020</v>
      </c>
      <c r="AD9" s="312">
        <v>2021</v>
      </c>
      <c r="AE9" s="312">
        <v>2022</v>
      </c>
      <c r="AF9" s="313" t="s">
        <v>835</v>
      </c>
      <c r="AG9" s="360" t="s">
        <v>836</v>
      </c>
      <c r="AH9" s="360" t="s">
        <v>837</v>
      </c>
      <c r="AI9" s="360" t="s">
        <v>838</v>
      </c>
      <c r="AJ9" s="360" t="s">
        <v>839</v>
      </c>
      <c r="AK9" s="360" t="s">
        <v>840</v>
      </c>
      <c r="AL9" s="360" t="s">
        <v>841</v>
      </c>
      <c r="AM9" s="360" t="s">
        <v>842</v>
      </c>
      <c r="AN9" s="360" t="s">
        <v>843</v>
      </c>
      <c r="AO9" s="360" t="s">
        <v>844</v>
      </c>
    </row>
    <row r="10" spans="2:41" ht="26.25" customHeight="1" x14ac:dyDescent="0.25">
      <c r="B10" s="303" t="s">
        <v>33</v>
      </c>
      <c r="C10" s="304" t="s">
        <v>16</v>
      </c>
      <c r="D10" s="304" t="s">
        <v>845</v>
      </c>
      <c r="E10" s="303" t="s">
        <v>846</v>
      </c>
      <c r="F10" s="250" t="s">
        <v>847</v>
      </c>
      <c r="G10" s="250" t="s">
        <v>847</v>
      </c>
      <c r="H10" s="250">
        <v>2018</v>
      </c>
      <c r="I10" s="291">
        <v>0</v>
      </c>
      <c r="J10" s="291">
        <v>573.87368632022981</v>
      </c>
      <c r="K10" s="291">
        <v>573.87368632022981</v>
      </c>
      <c r="L10" s="291">
        <v>573.87368632022981</v>
      </c>
      <c r="M10" s="250" t="s">
        <v>848</v>
      </c>
      <c r="N10" s="251" t="s">
        <v>52</v>
      </c>
      <c r="O10" s="250" t="s">
        <v>52</v>
      </c>
      <c r="P10" s="250" t="s">
        <v>52</v>
      </c>
      <c r="Q10" s="250"/>
      <c r="R10" s="250"/>
      <c r="S10" s="250"/>
      <c r="T10" s="302">
        <v>0</v>
      </c>
      <c r="U10" s="302">
        <v>634.6424458888888</v>
      </c>
      <c r="V10" s="299" t="s">
        <v>52</v>
      </c>
      <c r="W10" s="302">
        <v>0</v>
      </c>
      <c r="X10" s="302">
        <v>676.17093506666652</v>
      </c>
      <c r="Y10" s="299" t="s">
        <v>52</v>
      </c>
      <c r="Z10" s="302">
        <v>0</v>
      </c>
      <c r="AA10" s="302">
        <v>760.46635933422203</v>
      </c>
      <c r="AB10" s="299" t="s">
        <v>52</v>
      </c>
      <c r="AC10" s="319" t="s">
        <v>849</v>
      </c>
      <c r="AD10" s="319" t="s">
        <v>849</v>
      </c>
      <c r="AE10" s="319" t="s">
        <v>849</v>
      </c>
      <c r="AF10" s="299"/>
      <c r="AG10" s="136" t="s">
        <v>850</v>
      </c>
      <c r="AH10" s="137" t="s">
        <v>0</v>
      </c>
      <c r="AI10" s="137" t="s">
        <v>0</v>
      </c>
      <c r="AJ10" s="137" t="s">
        <v>851</v>
      </c>
      <c r="AK10" s="137" t="s">
        <v>852</v>
      </c>
      <c r="AL10" s="135" t="s">
        <v>853</v>
      </c>
      <c r="AM10" s="138" t="s">
        <v>854</v>
      </c>
      <c r="AN10" s="138" t="s">
        <v>855</v>
      </c>
      <c r="AO10" s="138" t="s">
        <v>856</v>
      </c>
    </row>
    <row r="11" spans="2:41" ht="26.25" customHeight="1" x14ac:dyDescent="0.25">
      <c r="B11" s="305" t="s">
        <v>33</v>
      </c>
      <c r="C11" s="305" t="s">
        <v>16</v>
      </c>
      <c r="D11" s="305" t="s">
        <v>857</v>
      </c>
      <c r="E11" s="305" t="s">
        <v>858</v>
      </c>
      <c r="F11" s="252" t="s">
        <v>859</v>
      </c>
      <c r="G11" s="252" t="s">
        <v>859</v>
      </c>
      <c r="H11" s="252" t="s">
        <v>860</v>
      </c>
      <c r="I11" s="291" t="s">
        <v>859</v>
      </c>
      <c r="J11" s="291" t="s">
        <v>859</v>
      </c>
      <c r="K11" s="291" t="s">
        <v>859</v>
      </c>
      <c r="L11" s="291" t="s">
        <v>859</v>
      </c>
      <c r="M11" s="252" t="s">
        <v>52</v>
      </c>
      <c r="N11" s="252" t="s">
        <v>52</v>
      </c>
      <c r="O11" s="252" t="s">
        <v>52</v>
      </c>
      <c r="P11" s="252" t="s">
        <v>52</v>
      </c>
      <c r="Q11" s="252"/>
      <c r="R11" s="252"/>
      <c r="S11" s="252"/>
      <c r="T11" s="302">
        <v>0</v>
      </c>
      <c r="U11" s="302">
        <v>955.8359999999999</v>
      </c>
      <c r="V11" s="299" t="s">
        <v>52</v>
      </c>
      <c r="W11" s="302">
        <v>0</v>
      </c>
      <c r="X11" s="302">
        <v>1623</v>
      </c>
      <c r="Y11" s="299" t="s">
        <v>52</v>
      </c>
      <c r="Z11" s="302">
        <v>0</v>
      </c>
      <c r="AA11" s="302">
        <v>1571.9999999999966</v>
      </c>
      <c r="AB11" s="299" t="s">
        <v>52</v>
      </c>
      <c r="AC11" s="319" t="s">
        <v>861</v>
      </c>
      <c r="AD11" s="319" t="s">
        <v>861</v>
      </c>
      <c r="AE11" s="319" t="s">
        <v>861</v>
      </c>
      <c r="AF11" s="299"/>
      <c r="AG11" s="140" t="s">
        <v>850</v>
      </c>
      <c r="AH11" s="141" t="s">
        <v>1</v>
      </c>
      <c r="AI11" s="141" t="s">
        <v>0</v>
      </c>
      <c r="AJ11" s="141" t="s">
        <v>862</v>
      </c>
      <c r="AK11" s="141" t="s">
        <v>863</v>
      </c>
      <c r="AL11" s="139" t="s">
        <v>864</v>
      </c>
      <c r="AM11" s="142" t="s">
        <v>854</v>
      </c>
      <c r="AN11" s="142" t="s">
        <v>865</v>
      </c>
      <c r="AO11" s="142" t="s">
        <v>856</v>
      </c>
    </row>
    <row r="12" spans="2:41" ht="26.25" customHeight="1" x14ac:dyDescent="0.25">
      <c r="B12" s="305" t="s">
        <v>33</v>
      </c>
      <c r="C12" s="305" t="s">
        <v>16</v>
      </c>
      <c r="D12" s="305" t="s">
        <v>866</v>
      </c>
      <c r="E12" s="305" t="s">
        <v>867</v>
      </c>
      <c r="F12" s="252" t="s">
        <v>847</v>
      </c>
      <c r="G12" s="252" t="s">
        <v>847</v>
      </c>
      <c r="H12" s="252">
        <v>2018</v>
      </c>
      <c r="I12" s="291">
        <v>0</v>
      </c>
      <c r="J12" s="291">
        <v>573.87368632022981</v>
      </c>
      <c r="K12" s="291">
        <v>573.87368632022981</v>
      </c>
      <c r="L12" s="291">
        <v>573.87368632022981</v>
      </c>
      <c r="M12" s="252" t="s">
        <v>848</v>
      </c>
      <c r="N12" s="253" t="s">
        <v>52</v>
      </c>
      <c r="O12" s="252" t="s">
        <v>52</v>
      </c>
      <c r="P12" s="252" t="s">
        <v>52</v>
      </c>
      <c r="Q12" s="252"/>
      <c r="R12" s="252"/>
      <c r="S12" s="252"/>
      <c r="T12" s="302">
        <v>0</v>
      </c>
      <c r="U12" s="302">
        <v>634.6424458888888</v>
      </c>
      <c r="V12" s="299" t="s">
        <v>52</v>
      </c>
      <c r="W12" s="302">
        <v>0</v>
      </c>
      <c r="X12" s="302">
        <v>676.17093506666652</v>
      </c>
      <c r="Y12" s="299" t="s">
        <v>52</v>
      </c>
      <c r="Z12" s="302">
        <v>0</v>
      </c>
      <c r="AA12" s="302">
        <v>760.46635933422203</v>
      </c>
      <c r="AB12" s="299" t="s">
        <v>52</v>
      </c>
      <c r="AC12" s="319" t="s">
        <v>868</v>
      </c>
      <c r="AD12" s="319" t="s">
        <v>868</v>
      </c>
      <c r="AE12" s="319" t="s">
        <v>868</v>
      </c>
      <c r="AF12" s="299"/>
      <c r="AG12" s="140" t="s">
        <v>850</v>
      </c>
      <c r="AH12" s="141" t="s">
        <v>0</v>
      </c>
      <c r="AI12" s="141" t="s">
        <v>1</v>
      </c>
      <c r="AJ12" s="141" t="s">
        <v>52</v>
      </c>
      <c r="AK12" s="141" t="s">
        <v>869</v>
      </c>
      <c r="AL12" s="139" t="s">
        <v>870</v>
      </c>
      <c r="AM12" s="142" t="s">
        <v>854</v>
      </c>
      <c r="AN12" s="142" t="s">
        <v>855</v>
      </c>
      <c r="AO12" s="142" t="s">
        <v>856</v>
      </c>
    </row>
    <row r="13" spans="2:41" ht="26.25" customHeight="1" x14ac:dyDescent="0.25">
      <c r="B13" s="305" t="s">
        <v>33</v>
      </c>
      <c r="C13" s="305" t="s">
        <v>16</v>
      </c>
      <c r="D13" s="305" t="s">
        <v>871</v>
      </c>
      <c r="E13" s="305" t="s">
        <v>872</v>
      </c>
      <c r="F13" s="252" t="s">
        <v>859</v>
      </c>
      <c r="G13" s="252" t="s">
        <v>859</v>
      </c>
      <c r="H13" s="252">
        <v>2018</v>
      </c>
      <c r="I13" s="291" t="s">
        <v>859</v>
      </c>
      <c r="J13" s="291" t="s">
        <v>859</v>
      </c>
      <c r="K13" s="291" t="s">
        <v>859</v>
      </c>
      <c r="L13" s="291" t="s">
        <v>859</v>
      </c>
      <c r="M13" s="252" t="s">
        <v>848</v>
      </c>
      <c r="N13" s="253" t="s">
        <v>52</v>
      </c>
      <c r="O13" s="252" t="s">
        <v>52</v>
      </c>
      <c r="P13" s="252" t="s">
        <v>52</v>
      </c>
      <c r="Q13" s="252"/>
      <c r="R13" s="252"/>
      <c r="S13" s="252"/>
      <c r="T13" s="302">
        <v>0</v>
      </c>
      <c r="U13" s="302">
        <v>15.535666833333332</v>
      </c>
      <c r="V13" s="299" t="s">
        <v>52</v>
      </c>
      <c r="W13" s="302">
        <v>0</v>
      </c>
      <c r="X13" s="302">
        <v>21.638891818181818</v>
      </c>
      <c r="Y13" s="299" t="s">
        <v>52</v>
      </c>
      <c r="Z13" s="302">
        <v>0</v>
      </c>
      <c r="AA13" s="302">
        <v>22.288058572727273</v>
      </c>
      <c r="AB13" s="299" t="s">
        <v>52</v>
      </c>
      <c r="AC13" s="319" t="s">
        <v>849</v>
      </c>
      <c r="AD13" s="319" t="s">
        <v>849</v>
      </c>
      <c r="AE13" s="319" t="s">
        <v>849</v>
      </c>
      <c r="AF13" s="299"/>
      <c r="AG13" s="140" t="s">
        <v>873</v>
      </c>
      <c r="AH13" s="141" t="s">
        <v>1</v>
      </c>
      <c r="AI13" s="141" t="s">
        <v>0</v>
      </c>
      <c r="AJ13" s="141" t="s">
        <v>851</v>
      </c>
      <c r="AK13" s="141" t="s">
        <v>874</v>
      </c>
      <c r="AL13" s="139" t="s">
        <v>875</v>
      </c>
      <c r="AM13" s="142" t="s">
        <v>876</v>
      </c>
      <c r="AN13" s="142" t="s">
        <v>865</v>
      </c>
      <c r="AO13" s="142" t="s">
        <v>856</v>
      </c>
    </row>
    <row r="14" spans="2:41" ht="26.25" customHeight="1" x14ac:dyDescent="0.25">
      <c r="B14" s="305" t="s">
        <v>33</v>
      </c>
      <c r="C14" s="305" t="s">
        <v>16</v>
      </c>
      <c r="D14" s="305" t="s">
        <v>877</v>
      </c>
      <c r="E14" s="305" t="s">
        <v>878</v>
      </c>
      <c r="F14" s="252" t="s">
        <v>859</v>
      </c>
      <c r="G14" s="252" t="s">
        <v>859</v>
      </c>
      <c r="H14" s="252">
        <v>2019</v>
      </c>
      <c r="I14" s="291" t="s">
        <v>859</v>
      </c>
      <c r="J14" s="291" t="s">
        <v>859</v>
      </c>
      <c r="K14" s="291" t="s">
        <v>859</v>
      </c>
      <c r="L14" s="291" t="s">
        <v>859</v>
      </c>
      <c r="M14" s="253" t="s">
        <v>879</v>
      </c>
      <c r="N14" s="253" t="s">
        <v>52</v>
      </c>
      <c r="O14" s="252" t="s">
        <v>52</v>
      </c>
      <c r="P14" s="252" t="s">
        <v>52</v>
      </c>
      <c r="Q14" s="252"/>
      <c r="R14" s="252"/>
      <c r="S14" s="252"/>
      <c r="T14" s="302">
        <v>0</v>
      </c>
      <c r="U14" s="302">
        <v>3584</v>
      </c>
      <c r="V14" s="299" t="s">
        <v>52</v>
      </c>
      <c r="W14" s="302">
        <v>0</v>
      </c>
      <c r="X14" s="302">
        <v>3300.0000000000005</v>
      </c>
      <c r="Y14" s="299" t="s">
        <v>52</v>
      </c>
      <c r="Z14" s="302">
        <v>0</v>
      </c>
      <c r="AA14" s="302">
        <v>3396.3599999999997</v>
      </c>
      <c r="AB14" s="299" t="s">
        <v>52</v>
      </c>
      <c r="AC14" s="319" t="s">
        <v>880</v>
      </c>
      <c r="AD14" s="319" t="s">
        <v>880</v>
      </c>
      <c r="AE14" s="319" t="s">
        <v>880</v>
      </c>
      <c r="AF14" s="299"/>
      <c r="AG14" s="140" t="s">
        <v>881</v>
      </c>
      <c r="AH14" s="141" t="s">
        <v>1</v>
      </c>
      <c r="AI14" s="141" t="s">
        <v>0</v>
      </c>
      <c r="AJ14" s="141" t="s">
        <v>882</v>
      </c>
      <c r="AK14" s="141" t="s">
        <v>882</v>
      </c>
      <c r="AL14" s="139" t="s">
        <v>883</v>
      </c>
      <c r="AM14" s="142" t="s">
        <v>854</v>
      </c>
      <c r="AN14" s="142" t="s">
        <v>865</v>
      </c>
      <c r="AO14" s="142" t="s">
        <v>884</v>
      </c>
    </row>
    <row r="15" spans="2:41" ht="26.25" customHeight="1" x14ac:dyDescent="0.25">
      <c r="B15" s="305" t="s">
        <v>33</v>
      </c>
      <c r="C15" s="305" t="s">
        <v>16</v>
      </c>
      <c r="D15" s="305" t="s">
        <v>885</v>
      </c>
      <c r="E15" s="305" t="s">
        <v>886</v>
      </c>
      <c r="F15" s="252" t="s">
        <v>859</v>
      </c>
      <c r="G15" s="252" t="s">
        <v>859</v>
      </c>
      <c r="H15" s="252" t="s">
        <v>860</v>
      </c>
      <c r="I15" s="291" t="s">
        <v>859</v>
      </c>
      <c r="J15" s="291" t="s">
        <v>859</v>
      </c>
      <c r="K15" s="291" t="s">
        <v>859</v>
      </c>
      <c r="L15" s="291" t="s">
        <v>859</v>
      </c>
      <c r="M15" s="253" t="s">
        <v>879</v>
      </c>
      <c r="N15" s="253" t="s">
        <v>52</v>
      </c>
      <c r="O15" s="252" t="s">
        <v>52</v>
      </c>
      <c r="P15" s="252" t="s">
        <v>52</v>
      </c>
      <c r="Q15" s="252"/>
      <c r="R15" s="252"/>
      <c r="S15" s="252"/>
      <c r="T15" s="302">
        <v>0</v>
      </c>
      <c r="U15" s="302">
        <v>475.41657199999997</v>
      </c>
      <c r="V15" s="299" t="s">
        <v>52</v>
      </c>
      <c r="W15" s="302">
        <v>0</v>
      </c>
      <c r="X15" s="302">
        <v>543.77221400000008</v>
      </c>
      <c r="Y15" s="299" t="s">
        <v>52</v>
      </c>
      <c r="Z15" s="302">
        <v>0</v>
      </c>
      <c r="AA15" s="302">
        <v>555.23068287199999</v>
      </c>
      <c r="AB15" s="299" t="s">
        <v>52</v>
      </c>
      <c r="AC15" s="319" t="s">
        <v>887</v>
      </c>
      <c r="AD15" s="319" t="s">
        <v>887</v>
      </c>
      <c r="AE15" s="319" t="s">
        <v>887</v>
      </c>
      <c r="AF15" s="299"/>
      <c r="AG15" s="140" t="s">
        <v>850</v>
      </c>
      <c r="AH15" s="141" t="s">
        <v>1</v>
      </c>
      <c r="AI15" s="141" t="s">
        <v>888</v>
      </c>
      <c r="AJ15" s="141" t="s">
        <v>52</v>
      </c>
      <c r="AK15" s="141" t="s">
        <v>852</v>
      </c>
      <c r="AL15" s="139" t="s">
        <v>889</v>
      </c>
      <c r="AM15" s="142" t="s">
        <v>854</v>
      </c>
      <c r="AN15" s="142" t="s">
        <v>865</v>
      </c>
      <c r="AO15" s="142" t="s">
        <v>884</v>
      </c>
    </row>
    <row r="16" spans="2:41" ht="26.25" customHeight="1" x14ac:dyDescent="0.25">
      <c r="B16" s="305" t="s">
        <v>33</v>
      </c>
      <c r="C16" s="305" t="s">
        <v>21</v>
      </c>
      <c r="D16" s="305" t="s">
        <v>890</v>
      </c>
      <c r="E16" s="305" t="s">
        <v>891</v>
      </c>
      <c r="F16" s="252" t="s">
        <v>892</v>
      </c>
      <c r="G16" s="252" t="s">
        <v>893</v>
      </c>
      <c r="H16" s="252" t="s">
        <v>860</v>
      </c>
      <c r="I16" s="291">
        <v>0</v>
      </c>
      <c r="J16" s="291">
        <v>1652.043899236178</v>
      </c>
      <c r="K16" s="291">
        <v>1652.043899236178</v>
      </c>
      <c r="L16" s="291">
        <v>1652.043899236178</v>
      </c>
      <c r="M16" s="253" t="s">
        <v>879</v>
      </c>
      <c r="N16" s="253" t="s">
        <v>52</v>
      </c>
      <c r="O16" s="253" t="s">
        <v>52</v>
      </c>
      <c r="P16" s="253" t="s">
        <v>52</v>
      </c>
      <c r="Q16" s="252"/>
      <c r="R16" s="252"/>
      <c r="S16" s="252"/>
      <c r="T16" s="302">
        <v>0</v>
      </c>
      <c r="U16" s="302">
        <v>488.12485800000002</v>
      </c>
      <c r="V16" s="299" t="s">
        <v>52</v>
      </c>
      <c r="W16" s="302">
        <v>0</v>
      </c>
      <c r="X16" s="302">
        <v>590.658321</v>
      </c>
      <c r="Y16" s="299" t="s">
        <v>52</v>
      </c>
      <c r="Z16" s="302">
        <v>0</v>
      </c>
      <c r="AA16" s="302">
        <v>607.84602430799998</v>
      </c>
      <c r="AB16" s="299" t="s">
        <v>52</v>
      </c>
      <c r="AC16" s="319" t="s">
        <v>894</v>
      </c>
      <c r="AD16" s="319" t="s">
        <v>894</v>
      </c>
      <c r="AE16" s="319" t="s">
        <v>894</v>
      </c>
      <c r="AF16" s="299"/>
      <c r="AG16" s="140" t="s">
        <v>895</v>
      </c>
      <c r="AH16" s="141" t="s">
        <v>0</v>
      </c>
      <c r="AI16" s="141" t="s">
        <v>888</v>
      </c>
      <c r="AJ16" s="141" t="s">
        <v>52</v>
      </c>
      <c r="AK16" s="141" t="s">
        <v>896</v>
      </c>
      <c r="AL16" s="139" t="s">
        <v>897</v>
      </c>
      <c r="AM16" s="142" t="s">
        <v>898</v>
      </c>
      <c r="AN16" s="142" t="s">
        <v>899</v>
      </c>
      <c r="AO16" s="142" t="s">
        <v>884</v>
      </c>
    </row>
    <row r="17" spans="2:41" ht="26.25" customHeight="1" x14ac:dyDescent="0.25">
      <c r="B17" s="305" t="s">
        <v>33</v>
      </c>
      <c r="C17" s="305" t="s">
        <v>21</v>
      </c>
      <c r="D17" s="305" t="s">
        <v>900</v>
      </c>
      <c r="E17" s="305" t="s">
        <v>901</v>
      </c>
      <c r="F17" s="252" t="s">
        <v>892</v>
      </c>
      <c r="G17" s="252" t="s">
        <v>893</v>
      </c>
      <c r="H17" s="252">
        <v>2018</v>
      </c>
      <c r="I17" s="291">
        <v>0</v>
      </c>
      <c r="J17" s="291">
        <v>2867.2035777324131</v>
      </c>
      <c r="K17" s="291">
        <v>2867.2035777324131</v>
      </c>
      <c r="L17" s="291">
        <v>2867.2035777324131</v>
      </c>
      <c r="M17" s="253" t="s">
        <v>879</v>
      </c>
      <c r="N17" s="253" t="s">
        <v>52</v>
      </c>
      <c r="O17" s="253" t="s">
        <v>52</v>
      </c>
      <c r="P17" s="253" t="s">
        <v>52</v>
      </c>
      <c r="Q17" s="252"/>
      <c r="R17" s="252"/>
      <c r="S17" s="252"/>
      <c r="T17" s="302">
        <v>0</v>
      </c>
      <c r="U17" s="302">
        <v>45.423000000000002</v>
      </c>
      <c r="V17" s="299" t="s">
        <v>52</v>
      </c>
      <c r="W17" s="302">
        <v>0</v>
      </c>
      <c r="X17" s="302">
        <v>123.36800000000001</v>
      </c>
      <c r="Y17" s="299" t="s">
        <v>52</v>
      </c>
      <c r="Z17" s="302">
        <v>0</v>
      </c>
      <c r="AA17" s="302">
        <v>126.97034559999999</v>
      </c>
      <c r="AB17" s="299" t="s">
        <v>52</v>
      </c>
      <c r="AC17" s="319" t="s">
        <v>902</v>
      </c>
      <c r="AD17" s="319" t="s">
        <v>902</v>
      </c>
      <c r="AE17" s="319" t="s">
        <v>902</v>
      </c>
      <c r="AF17" s="299"/>
      <c r="AG17" s="140" t="s">
        <v>895</v>
      </c>
      <c r="AH17" s="141" t="s">
        <v>0</v>
      </c>
      <c r="AI17" s="141" t="s">
        <v>888</v>
      </c>
      <c r="AJ17" s="141" t="s">
        <v>52</v>
      </c>
      <c r="AK17" s="141" t="s">
        <v>903</v>
      </c>
      <c r="AL17" s="139" t="s">
        <v>904</v>
      </c>
      <c r="AM17" s="142" t="s">
        <v>898</v>
      </c>
      <c r="AN17" s="142" t="s">
        <v>905</v>
      </c>
      <c r="AO17" s="142" t="s">
        <v>884</v>
      </c>
    </row>
    <row r="18" spans="2:41" ht="26.25" customHeight="1" x14ac:dyDescent="0.25">
      <c r="B18" s="305" t="s">
        <v>33</v>
      </c>
      <c r="C18" s="305" t="s">
        <v>21</v>
      </c>
      <c r="D18" s="305" t="s">
        <v>906</v>
      </c>
      <c r="E18" s="305" t="s">
        <v>907</v>
      </c>
      <c r="F18" s="252" t="s">
        <v>892</v>
      </c>
      <c r="G18" s="252" t="s">
        <v>893</v>
      </c>
      <c r="H18" s="252">
        <v>2018</v>
      </c>
      <c r="I18" s="291">
        <v>0</v>
      </c>
      <c r="J18" s="291">
        <v>127.32453484765749</v>
      </c>
      <c r="K18" s="291">
        <v>127.32453484765749</v>
      </c>
      <c r="L18" s="291">
        <v>127.32453484765749</v>
      </c>
      <c r="M18" s="253" t="s">
        <v>908</v>
      </c>
      <c r="N18" s="253" t="s">
        <v>52</v>
      </c>
      <c r="O18" s="253" t="s">
        <v>52</v>
      </c>
      <c r="P18" s="253" t="s">
        <v>52</v>
      </c>
      <c r="Q18" s="252"/>
      <c r="R18" s="252"/>
      <c r="S18" s="252"/>
      <c r="T18" s="302">
        <v>8314.9396699999998</v>
      </c>
      <c r="U18" s="302">
        <v>111.20926999999995</v>
      </c>
      <c r="V18" s="299">
        <v>9623.5907692307683</v>
      </c>
      <c r="W18" s="302">
        <v>6398.9100599999992</v>
      </c>
      <c r="X18" s="302">
        <v>1571.5880400000001</v>
      </c>
      <c r="Y18" s="299">
        <v>7146.2307692307695</v>
      </c>
      <c r="Z18" s="302">
        <v>6396</v>
      </c>
      <c r="AA18" s="302">
        <v>1638.5046168399997</v>
      </c>
      <c r="AB18" s="299">
        <v>0</v>
      </c>
      <c r="AC18" s="319" t="s">
        <v>909</v>
      </c>
      <c r="AD18" s="319" t="s">
        <v>909</v>
      </c>
      <c r="AE18" s="319" t="s">
        <v>909</v>
      </c>
      <c r="AF18" s="299"/>
      <c r="AG18" s="140" t="s">
        <v>895</v>
      </c>
      <c r="AH18" s="141" t="s">
        <v>0</v>
      </c>
      <c r="AI18" s="141" t="s">
        <v>0</v>
      </c>
      <c r="AJ18" s="141" t="s">
        <v>862</v>
      </c>
      <c r="AK18" s="141" t="s">
        <v>896</v>
      </c>
      <c r="AL18" s="139" t="s">
        <v>910</v>
      </c>
      <c r="AM18" s="139" t="s">
        <v>898</v>
      </c>
      <c r="AN18" s="139" t="s">
        <v>911</v>
      </c>
      <c r="AO18" s="142" t="s">
        <v>884</v>
      </c>
    </row>
    <row r="19" spans="2:41" ht="26.25" customHeight="1" x14ac:dyDescent="0.25">
      <c r="B19" s="305" t="s">
        <v>33</v>
      </c>
      <c r="C19" s="305" t="s">
        <v>21</v>
      </c>
      <c r="D19" s="305" t="s">
        <v>912</v>
      </c>
      <c r="E19" s="305" t="s">
        <v>913</v>
      </c>
      <c r="F19" s="252" t="s">
        <v>847</v>
      </c>
      <c r="G19" s="252" t="s">
        <v>847</v>
      </c>
      <c r="H19" s="252">
        <v>2018</v>
      </c>
      <c r="I19" s="291">
        <v>0</v>
      </c>
      <c r="J19" s="291">
        <v>89.401744420943345</v>
      </c>
      <c r="K19" s="291">
        <v>96.051653823569083</v>
      </c>
      <c r="L19" s="291">
        <v>98.527043415500884</v>
      </c>
      <c r="M19" s="253" t="s">
        <v>908</v>
      </c>
      <c r="N19" s="253" t="s">
        <v>52</v>
      </c>
      <c r="O19" s="253" t="s">
        <v>52</v>
      </c>
      <c r="P19" s="253" t="s">
        <v>52</v>
      </c>
      <c r="Q19" s="252"/>
      <c r="R19" s="252"/>
      <c r="S19" s="252"/>
      <c r="T19" s="302">
        <v>0</v>
      </c>
      <c r="U19" s="302">
        <v>6955.7637400000012</v>
      </c>
      <c r="V19" s="299">
        <v>11148.119999999999</v>
      </c>
      <c r="W19" s="302">
        <v>0</v>
      </c>
      <c r="X19" s="302">
        <v>9385.2750599999999</v>
      </c>
      <c r="Y19" s="299">
        <v>6967.5749999999998</v>
      </c>
      <c r="Z19" s="302">
        <v>0</v>
      </c>
      <c r="AA19" s="302">
        <v>11515.075755839996</v>
      </c>
      <c r="AB19" s="299">
        <v>6812.74</v>
      </c>
      <c r="AC19" s="319" t="s">
        <v>914</v>
      </c>
      <c r="AD19" s="319" t="s">
        <v>914</v>
      </c>
      <c r="AE19" s="319" t="s">
        <v>914</v>
      </c>
      <c r="AF19" s="299"/>
      <c r="AG19" s="140" t="s">
        <v>881</v>
      </c>
      <c r="AH19" s="141" t="s">
        <v>0</v>
      </c>
      <c r="AI19" s="141" t="s">
        <v>0</v>
      </c>
      <c r="AJ19" s="141" t="s">
        <v>862</v>
      </c>
      <c r="AK19" s="141" t="s">
        <v>52</v>
      </c>
      <c r="AL19" s="139" t="s">
        <v>915</v>
      </c>
      <c r="AM19" s="139" t="s">
        <v>898</v>
      </c>
      <c r="AN19" s="139" t="s">
        <v>916</v>
      </c>
      <c r="AO19" s="142" t="s">
        <v>884</v>
      </c>
    </row>
    <row r="20" spans="2:41" ht="26.25" customHeight="1" x14ac:dyDescent="0.25">
      <c r="B20" s="305" t="s">
        <v>33</v>
      </c>
      <c r="C20" s="305" t="s">
        <v>21</v>
      </c>
      <c r="D20" s="305" t="s">
        <v>917</v>
      </c>
      <c r="E20" s="305" t="s">
        <v>918</v>
      </c>
      <c r="F20" s="252" t="s">
        <v>847</v>
      </c>
      <c r="G20" s="252" t="s">
        <v>847</v>
      </c>
      <c r="H20" s="252">
        <v>2019</v>
      </c>
      <c r="I20" s="291">
        <v>0.59811905798808629</v>
      </c>
      <c r="J20" s="291">
        <v>334.47470077768156</v>
      </c>
      <c r="K20" s="291">
        <v>359.35378759662666</v>
      </c>
      <c r="L20" s="291">
        <v>368.61488107018107</v>
      </c>
      <c r="M20" s="253" t="s">
        <v>908</v>
      </c>
      <c r="N20" s="253" t="s">
        <v>52</v>
      </c>
      <c r="O20" s="253" t="s">
        <v>52</v>
      </c>
      <c r="P20" s="253" t="s">
        <v>52</v>
      </c>
      <c r="Q20" s="252"/>
      <c r="R20" s="255"/>
      <c r="S20" s="255"/>
      <c r="T20" s="302">
        <v>0</v>
      </c>
      <c r="U20" s="302">
        <v>257.00000000000006</v>
      </c>
      <c r="V20" s="299">
        <v>81004</v>
      </c>
      <c r="W20" s="302">
        <v>0</v>
      </c>
      <c r="X20" s="302">
        <v>340.65951000000007</v>
      </c>
      <c r="Y20" s="299">
        <v>81004</v>
      </c>
      <c r="Z20" s="302">
        <v>0</v>
      </c>
      <c r="AA20" s="302">
        <v>350.57855731999996</v>
      </c>
      <c r="AB20" s="299">
        <v>81004</v>
      </c>
      <c r="AC20" s="319" t="s">
        <v>919</v>
      </c>
      <c r="AD20" s="319" t="s">
        <v>919</v>
      </c>
      <c r="AE20" s="319" t="s">
        <v>919</v>
      </c>
      <c r="AF20" s="299"/>
      <c r="AG20" s="140" t="s">
        <v>881</v>
      </c>
      <c r="AH20" s="141" t="s">
        <v>0</v>
      </c>
      <c r="AI20" s="141" t="s">
        <v>888</v>
      </c>
      <c r="AJ20" s="141" t="s">
        <v>52</v>
      </c>
      <c r="AK20" s="141" t="s">
        <v>52</v>
      </c>
      <c r="AL20" s="139" t="s">
        <v>920</v>
      </c>
      <c r="AM20" s="139" t="s">
        <v>898</v>
      </c>
      <c r="AN20" s="139" t="s">
        <v>916</v>
      </c>
      <c r="AO20" s="142" t="s">
        <v>884</v>
      </c>
    </row>
    <row r="21" spans="2:41" ht="26.25" customHeight="1" x14ac:dyDescent="0.25">
      <c r="B21" s="305" t="s">
        <v>33</v>
      </c>
      <c r="C21" s="305" t="s">
        <v>21</v>
      </c>
      <c r="D21" s="305" t="s">
        <v>921</v>
      </c>
      <c r="E21" s="305" t="s">
        <v>922</v>
      </c>
      <c r="F21" s="252" t="s">
        <v>923</v>
      </c>
      <c r="G21" s="252" t="s">
        <v>923</v>
      </c>
      <c r="H21" s="252">
        <v>2019</v>
      </c>
      <c r="I21" s="291" t="s">
        <v>923</v>
      </c>
      <c r="J21" s="291" t="s">
        <v>923</v>
      </c>
      <c r="K21" s="291" t="s">
        <v>923</v>
      </c>
      <c r="L21" s="291" t="s">
        <v>923</v>
      </c>
      <c r="M21" s="253" t="s">
        <v>879</v>
      </c>
      <c r="N21" s="253" t="s">
        <v>52</v>
      </c>
      <c r="O21" s="253" t="s">
        <v>52</v>
      </c>
      <c r="P21" s="253" t="s">
        <v>52</v>
      </c>
      <c r="Q21" s="252"/>
      <c r="R21" s="252"/>
      <c r="S21" s="252"/>
      <c r="T21" s="302">
        <v>0</v>
      </c>
      <c r="U21" s="302">
        <v>325.41657200000003</v>
      </c>
      <c r="V21" s="299" t="s">
        <v>52</v>
      </c>
      <c r="W21" s="302">
        <v>0</v>
      </c>
      <c r="X21" s="302">
        <v>393.77221400000002</v>
      </c>
      <c r="Y21" s="299" t="s">
        <v>52</v>
      </c>
      <c r="Z21" s="302">
        <v>0</v>
      </c>
      <c r="AA21" s="302">
        <v>405.23068287199993</v>
      </c>
      <c r="AB21" s="299" t="s">
        <v>52</v>
      </c>
      <c r="AC21" s="319" t="s">
        <v>924</v>
      </c>
      <c r="AD21" s="319" t="s">
        <v>924</v>
      </c>
      <c r="AE21" s="319" t="s">
        <v>924</v>
      </c>
      <c r="AF21" s="299"/>
      <c r="AG21" s="140" t="s">
        <v>881</v>
      </c>
      <c r="AH21" s="141" t="s">
        <v>1</v>
      </c>
      <c r="AI21" s="141" t="s">
        <v>888</v>
      </c>
      <c r="AJ21" s="141" t="s">
        <v>52</v>
      </c>
      <c r="AK21" s="141" t="s">
        <v>52</v>
      </c>
      <c r="AL21" s="139" t="s">
        <v>925</v>
      </c>
      <c r="AM21" s="142" t="s">
        <v>898</v>
      </c>
      <c r="AN21" s="142" t="s">
        <v>865</v>
      </c>
      <c r="AO21" s="142" t="s">
        <v>884</v>
      </c>
    </row>
    <row r="22" spans="2:41" ht="26.25" customHeight="1" x14ac:dyDescent="0.25">
      <c r="B22" s="305" t="s">
        <v>33</v>
      </c>
      <c r="C22" s="305" t="s">
        <v>21</v>
      </c>
      <c r="D22" s="305" t="s">
        <v>926</v>
      </c>
      <c r="E22" s="305" t="s">
        <v>927</v>
      </c>
      <c r="F22" s="252" t="s">
        <v>928</v>
      </c>
      <c r="G22" s="252" t="s">
        <v>928</v>
      </c>
      <c r="H22" s="252">
        <v>2019</v>
      </c>
      <c r="I22" s="291" t="s">
        <v>928</v>
      </c>
      <c r="J22" s="291" t="s">
        <v>928</v>
      </c>
      <c r="K22" s="291" t="s">
        <v>928</v>
      </c>
      <c r="L22" s="291" t="s">
        <v>928</v>
      </c>
      <c r="M22" s="253" t="s">
        <v>929</v>
      </c>
      <c r="N22" s="253" t="s">
        <v>52</v>
      </c>
      <c r="O22" s="253" t="s">
        <v>52</v>
      </c>
      <c r="P22" s="253" t="s">
        <v>52</v>
      </c>
      <c r="Q22" s="252"/>
      <c r="R22" s="252"/>
      <c r="S22" s="252"/>
      <c r="T22" s="302">
        <v>633</v>
      </c>
      <c r="U22" s="302">
        <v>0</v>
      </c>
      <c r="V22" s="299" t="s">
        <v>52</v>
      </c>
      <c r="W22" s="302">
        <v>0</v>
      </c>
      <c r="X22" s="302">
        <v>0</v>
      </c>
      <c r="Y22" s="299" t="s">
        <v>52</v>
      </c>
      <c r="Z22" s="302">
        <v>0</v>
      </c>
      <c r="AA22" s="302">
        <v>0</v>
      </c>
      <c r="AB22" s="299" t="s">
        <v>52</v>
      </c>
      <c r="AC22" s="319" t="s">
        <v>930</v>
      </c>
      <c r="AD22" s="319" t="s">
        <v>930</v>
      </c>
      <c r="AE22" s="319" t="s">
        <v>930</v>
      </c>
      <c r="AF22" s="299"/>
      <c r="AG22" s="140" t="s">
        <v>931</v>
      </c>
      <c r="AH22" s="141" t="s">
        <v>1</v>
      </c>
      <c r="AI22" s="141" t="s">
        <v>1</v>
      </c>
      <c r="AJ22" s="141" t="s">
        <v>52</v>
      </c>
      <c r="AK22" s="141" t="s">
        <v>52</v>
      </c>
      <c r="AL22" s="139" t="s">
        <v>932</v>
      </c>
      <c r="AM22" s="142" t="s">
        <v>898</v>
      </c>
      <c r="AN22" s="142" t="s">
        <v>933</v>
      </c>
      <c r="AO22" s="142" t="s">
        <v>934</v>
      </c>
    </row>
    <row r="23" spans="2:41" ht="26.25" customHeight="1" x14ac:dyDescent="0.25">
      <c r="B23" s="305" t="s">
        <v>33</v>
      </c>
      <c r="C23" s="305" t="s">
        <v>21</v>
      </c>
      <c r="D23" s="305" t="s">
        <v>935</v>
      </c>
      <c r="E23" s="305" t="s">
        <v>936</v>
      </c>
      <c r="F23" s="254" t="s">
        <v>937</v>
      </c>
      <c r="G23" s="254" t="s">
        <v>938</v>
      </c>
      <c r="H23" s="252">
        <v>2019</v>
      </c>
      <c r="I23" s="291">
        <v>3.9558277038755656</v>
      </c>
      <c r="J23" s="291">
        <v>1602.0379802973368</v>
      </c>
      <c r="K23" s="291">
        <v>1602.0379802973371</v>
      </c>
      <c r="L23" s="291">
        <v>1602.0379802973371</v>
      </c>
      <c r="M23" s="253" t="s">
        <v>908</v>
      </c>
      <c r="N23" s="253" t="s">
        <v>52</v>
      </c>
      <c r="O23" s="253" t="s">
        <v>52</v>
      </c>
      <c r="P23" s="253" t="s">
        <v>52</v>
      </c>
      <c r="Q23" s="252"/>
      <c r="R23" s="255"/>
      <c r="S23" s="255"/>
      <c r="T23" s="302">
        <v>1215.57242</v>
      </c>
      <c r="U23" s="302">
        <v>3.6571899999999999</v>
      </c>
      <c r="V23" s="300">
        <v>81004</v>
      </c>
      <c r="W23" s="302">
        <v>331.01415999999995</v>
      </c>
      <c r="X23" s="302">
        <v>0</v>
      </c>
      <c r="Y23" s="300">
        <v>81004</v>
      </c>
      <c r="Z23" s="302">
        <v>515.15444400000001</v>
      </c>
      <c r="AA23" s="302">
        <v>84.731977599999993</v>
      </c>
      <c r="AB23" s="300">
        <v>81004</v>
      </c>
      <c r="AC23" s="319" t="s">
        <v>939</v>
      </c>
      <c r="AD23" s="319" t="s">
        <v>939</v>
      </c>
      <c r="AE23" s="319" t="s">
        <v>939</v>
      </c>
      <c r="AF23" s="299"/>
      <c r="AG23" s="196" t="s">
        <v>940</v>
      </c>
      <c r="AH23" s="141" t="s">
        <v>0</v>
      </c>
      <c r="AI23" s="141" t="s">
        <v>888</v>
      </c>
      <c r="AJ23" s="141" t="s">
        <v>52</v>
      </c>
      <c r="AK23" s="141" t="s">
        <v>52</v>
      </c>
      <c r="AL23" s="139" t="s">
        <v>941</v>
      </c>
      <c r="AM23" s="139" t="s">
        <v>898</v>
      </c>
      <c r="AN23" s="197" t="s">
        <v>942</v>
      </c>
      <c r="AO23" s="142" t="s">
        <v>884</v>
      </c>
    </row>
    <row r="24" spans="2:41" ht="26.25" customHeight="1" x14ac:dyDescent="0.25">
      <c r="B24" s="305" t="s">
        <v>33</v>
      </c>
      <c r="C24" s="305" t="s">
        <v>21</v>
      </c>
      <c r="D24" s="305" t="s">
        <v>943</v>
      </c>
      <c r="E24" s="305" t="s">
        <v>944</v>
      </c>
      <c r="F24" s="252" t="s">
        <v>945</v>
      </c>
      <c r="G24" s="252" t="s">
        <v>945</v>
      </c>
      <c r="H24" s="252">
        <v>2019</v>
      </c>
      <c r="I24" s="291">
        <v>0</v>
      </c>
      <c r="J24" s="291">
        <v>23.104568928082195</v>
      </c>
      <c r="K24" s="291">
        <v>23.104568928082198</v>
      </c>
      <c r="L24" s="291">
        <v>23.104568928082198</v>
      </c>
      <c r="M24" s="253" t="s">
        <v>946</v>
      </c>
      <c r="N24" s="253" t="s">
        <v>947</v>
      </c>
      <c r="O24" s="253" t="s">
        <v>52</v>
      </c>
      <c r="P24" s="253" t="s">
        <v>52</v>
      </c>
      <c r="Q24" s="252"/>
      <c r="R24" s="255"/>
      <c r="S24" s="255"/>
      <c r="T24" s="302">
        <v>0</v>
      </c>
      <c r="U24" s="302">
        <v>750.25664999999992</v>
      </c>
      <c r="V24" s="300">
        <v>719</v>
      </c>
      <c r="W24" s="302">
        <v>5611.8360000000011</v>
      </c>
      <c r="X24" s="302">
        <v>912.35199999999998</v>
      </c>
      <c r="Y24" s="300" t="s">
        <v>948</v>
      </c>
      <c r="Z24" s="302">
        <v>14219.66</v>
      </c>
      <c r="AA24" s="302">
        <v>2108.1360000000004</v>
      </c>
      <c r="AB24" s="300" t="s">
        <v>948</v>
      </c>
      <c r="AC24" s="319" t="s">
        <v>949</v>
      </c>
      <c r="AD24" s="319" t="s">
        <v>950</v>
      </c>
      <c r="AE24" s="319" t="s">
        <v>950</v>
      </c>
      <c r="AF24" s="299"/>
      <c r="AG24" s="140" t="s">
        <v>951</v>
      </c>
      <c r="AH24" s="141" t="s">
        <v>0</v>
      </c>
      <c r="AI24" s="141" t="s">
        <v>0</v>
      </c>
      <c r="AJ24" s="141" t="s">
        <v>862</v>
      </c>
      <c r="AK24" s="141" t="s">
        <v>52</v>
      </c>
      <c r="AL24" s="139" t="s">
        <v>952</v>
      </c>
      <c r="AM24" s="139" t="s">
        <v>898</v>
      </c>
      <c r="AN24" s="139" t="s">
        <v>953</v>
      </c>
      <c r="AO24" s="142" t="s">
        <v>934</v>
      </c>
    </row>
    <row r="25" spans="2:41" ht="26.25" customHeight="1" x14ac:dyDescent="0.25">
      <c r="B25" s="305" t="s">
        <v>33</v>
      </c>
      <c r="C25" s="305" t="s">
        <v>21</v>
      </c>
      <c r="D25" s="305" t="s">
        <v>954</v>
      </c>
      <c r="E25" s="305" t="s">
        <v>955</v>
      </c>
      <c r="F25" s="252" t="s">
        <v>923</v>
      </c>
      <c r="G25" s="252" t="s">
        <v>923</v>
      </c>
      <c r="H25" s="252">
        <v>2020</v>
      </c>
      <c r="I25" s="291" t="s">
        <v>923</v>
      </c>
      <c r="J25" s="291" t="s">
        <v>923</v>
      </c>
      <c r="K25" s="291" t="s">
        <v>923</v>
      </c>
      <c r="L25" s="291" t="s">
        <v>923</v>
      </c>
      <c r="M25" s="253" t="s">
        <v>956</v>
      </c>
      <c r="N25" s="253" t="s">
        <v>957</v>
      </c>
      <c r="O25" s="253" t="s">
        <v>52</v>
      </c>
      <c r="P25" s="253" t="s">
        <v>52</v>
      </c>
      <c r="Q25" s="252"/>
      <c r="R25" s="252"/>
      <c r="S25" s="252"/>
      <c r="T25" s="302">
        <v>0</v>
      </c>
      <c r="U25" s="302">
        <v>1870.7814000000003</v>
      </c>
      <c r="V25" s="299">
        <v>25439</v>
      </c>
      <c r="W25" s="302">
        <v>0</v>
      </c>
      <c r="X25" s="302">
        <v>533</v>
      </c>
      <c r="Y25" s="299">
        <v>25439</v>
      </c>
      <c r="Z25" s="302">
        <v>0</v>
      </c>
      <c r="AA25" s="302">
        <v>0</v>
      </c>
      <c r="AB25" s="299">
        <v>25439</v>
      </c>
      <c r="AC25" s="319" t="s">
        <v>958</v>
      </c>
      <c r="AD25" s="319" t="s">
        <v>958</v>
      </c>
      <c r="AE25" s="319" t="s">
        <v>958</v>
      </c>
      <c r="AF25" s="299"/>
      <c r="AG25" s="140" t="s">
        <v>931</v>
      </c>
      <c r="AH25" s="141" t="s">
        <v>1</v>
      </c>
      <c r="AI25" s="141" t="s">
        <v>0</v>
      </c>
      <c r="AJ25" s="141" t="s">
        <v>862</v>
      </c>
      <c r="AK25" s="141" t="s">
        <v>52</v>
      </c>
      <c r="AL25" s="139" t="s">
        <v>959</v>
      </c>
      <c r="AM25" s="139" t="s">
        <v>898</v>
      </c>
      <c r="AN25" s="139" t="s">
        <v>865</v>
      </c>
      <c r="AO25" s="142" t="s">
        <v>884</v>
      </c>
    </row>
    <row r="26" spans="2:41" ht="26.25" customHeight="1" x14ac:dyDescent="0.25">
      <c r="B26" s="305" t="s">
        <v>33</v>
      </c>
      <c r="C26" s="305" t="s">
        <v>21</v>
      </c>
      <c r="D26" s="305" t="s">
        <v>960</v>
      </c>
      <c r="E26" s="305" t="s">
        <v>961</v>
      </c>
      <c r="F26" s="252" t="s">
        <v>945</v>
      </c>
      <c r="G26" s="252" t="s">
        <v>945</v>
      </c>
      <c r="H26" s="252">
        <v>2019</v>
      </c>
      <c r="I26" s="291">
        <v>0</v>
      </c>
      <c r="J26" s="291">
        <v>126.79693822229427</v>
      </c>
      <c r="K26" s="291">
        <v>126.79693822229427</v>
      </c>
      <c r="L26" s="291">
        <v>126.79693822229427</v>
      </c>
      <c r="M26" s="253" t="s">
        <v>52</v>
      </c>
      <c r="N26" s="253" t="s">
        <v>957</v>
      </c>
      <c r="O26" s="253" t="s">
        <v>52</v>
      </c>
      <c r="P26" s="253" t="s">
        <v>52</v>
      </c>
      <c r="Q26" s="252"/>
      <c r="R26" s="252"/>
      <c r="S26" s="252"/>
      <c r="T26" s="302">
        <v>2590.165</v>
      </c>
      <c r="U26" s="302">
        <v>0</v>
      </c>
      <c r="V26" s="299">
        <v>4313</v>
      </c>
      <c r="W26" s="302">
        <v>6420</v>
      </c>
      <c r="X26" s="302">
        <v>0</v>
      </c>
      <c r="Y26" s="299">
        <v>2310.1999999999998</v>
      </c>
      <c r="Z26" s="302">
        <v>7620</v>
      </c>
      <c r="AA26" s="302">
        <v>0</v>
      </c>
      <c r="AB26" s="299">
        <v>2310.1999999999998</v>
      </c>
      <c r="AC26" s="319" t="s">
        <v>962</v>
      </c>
      <c r="AD26" s="319" t="s">
        <v>963</v>
      </c>
      <c r="AE26" s="319" t="s">
        <v>963</v>
      </c>
      <c r="AF26" s="299"/>
      <c r="AG26" s="140" t="s">
        <v>931</v>
      </c>
      <c r="AH26" s="141" t="s">
        <v>0</v>
      </c>
      <c r="AI26" s="141" t="s">
        <v>0</v>
      </c>
      <c r="AJ26" s="141" t="s">
        <v>862</v>
      </c>
      <c r="AK26" s="141" t="s">
        <v>52</v>
      </c>
      <c r="AL26" s="139" t="s">
        <v>964</v>
      </c>
      <c r="AM26" s="139" t="s">
        <v>898</v>
      </c>
      <c r="AN26" s="139" t="s">
        <v>965</v>
      </c>
      <c r="AO26" s="142" t="s">
        <v>934</v>
      </c>
    </row>
    <row r="27" spans="2:41" ht="26.25" customHeight="1" x14ac:dyDescent="0.25">
      <c r="B27" s="305" t="s">
        <v>33</v>
      </c>
      <c r="C27" s="305" t="s">
        <v>21</v>
      </c>
      <c r="D27" s="305" t="s">
        <v>966</v>
      </c>
      <c r="E27" s="305" t="s">
        <v>967</v>
      </c>
      <c r="F27" s="252" t="s">
        <v>928</v>
      </c>
      <c r="G27" s="252" t="s">
        <v>928</v>
      </c>
      <c r="H27" s="252">
        <v>2020</v>
      </c>
      <c r="I27" s="291" t="s">
        <v>928</v>
      </c>
      <c r="J27" s="291" t="s">
        <v>928</v>
      </c>
      <c r="K27" s="291" t="s">
        <v>928</v>
      </c>
      <c r="L27" s="291" t="s">
        <v>928</v>
      </c>
      <c r="M27" s="253" t="s">
        <v>956</v>
      </c>
      <c r="N27" s="253" t="s">
        <v>957</v>
      </c>
      <c r="O27" s="253" t="s">
        <v>52</v>
      </c>
      <c r="P27" s="253" t="s">
        <v>52</v>
      </c>
      <c r="Q27" s="252"/>
      <c r="R27" s="252"/>
      <c r="S27" s="252"/>
      <c r="T27" s="302">
        <v>0</v>
      </c>
      <c r="U27" s="302">
        <v>563.48469999999998</v>
      </c>
      <c r="V27" s="299" t="s">
        <v>52</v>
      </c>
      <c r="W27" s="302">
        <v>0</v>
      </c>
      <c r="X27" s="302">
        <v>30</v>
      </c>
      <c r="Y27" s="299" t="s">
        <v>52</v>
      </c>
      <c r="Z27" s="302">
        <v>0</v>
      </c>
      <c r="AA27" s="302">
        <v>0</v>
      </c>
      <c r="AB27" s="299" t="s">
        <v>52</v>
      </c>
      <c r="AC27" s="319" t="s">
        <v>968</v>
      </c>
      <c r="AD27" s="319" t="s">
        <v>968</v>
      </c>
      <c r="AE27" s="319" t="s">
        <v>968</v>
      </c>
      <c r="AF27" s="299"/>
      <c r="AG27" s="140" t="s">
        <v>931</v>
      </c>
      <c r="AH27" s="141" t="s">
        <v>1</v>
      </c>
      <c r="AI27" s="141" t="s">
        <v>0</v>
      </c>
      <c r="AJ27" s="141" t="s">
        <v>862</v>
      </c>
      <c r="AK27" s="141" t="s">
        <v>52</v>
      </c>
      <c r="AL27" s="139" t="s">
        <v>969</v>
      </c>
      <c r="AM27" s="142" t="s">
        <v>898</v>
      </c>
      <c r="AN27" s="142" t="s">
        <v>933</v>
      </c>
      <c r="AO27" s="142" t="s">
        <v>934</v>
      </c>
    </row>
    <row r="28" spans="2:41" ht="26.25" customHeight="1" x14ac:dyDescent="0.25">
      <c r="B28" s="305" t="s">
        <v>33</v>
      </c>
      <c r="C28" s="305" t="s">
        <v>21</v>
      </c>
      <c r="D28" s="305" t="s">
        <v>970</v>
      </c>
      <c r="E28" s="305" t="s">
        <v>971</v>
      </c>
      <c r="F28" s="252" t="s">
        <v>945</v>
      </c>
      <c r="G28" s="252" t="s">
        <v>945</v>
      </c>
      <c r="H28" s="252" t="s">
        <v>860</v>
      </c>
      <c r="I28" s="291" t="s">
        <v>52</v>
      </c>
      <c r="J28" s="291" t="s">
        <v>52</v>
      </c>
      <c r="K28" s="291" t="s">
        <v>52</v>
      </c>
      <c r="L28" s="291" t="s">
        <v>52</v>
      </c>
      <c r="M28" s="252" t="s">
        <v>879</v>
      </c>
      <c r="N28" s="253" t="s">
        <v>52</v>
      </c>
      <c r="O28" s="253" t="s">
        <v>52</v>
      </c>
      <c r="P28" s="253" t="s">
        <v>52</v>
      </c>
      <c r="Q28" s="252"/>
      <c r="R28" s="252"/>
      <c r="S28" s="252"/>
      <c r="T28" s="302">
        <v>500.00000000000006</v>
      </c>
      <c r="U28" s="302">
        <v>0</v>
      </c>
      <c r="V28" s="299" t="s">
        <v>52</v>
      </c>
      <c r="W28" s="302">
        <v>514.00000000000011</v>
      </c>
      <c r="X28" s="302">
        <v>0</v>
      </c>
      <c r="Y28" s="299" t="s">
        <v>52</v>
      </c>
      <c r="Z28" s="302">
        <v>543.71536800000001</v>
      </c>
      <c r="AA28" s="302">
        <v>0</v>
      </c>
      <c r="AB28" s="299" t="s">
        <v>52</v>
      </c>
      <c r="AC28" s="319" t="s">
        <v>972</v>
      </c>
      <c r="AD28" s="319" t="s">
        <v>972</v>
      </c>
      <c r="AE28" s="319" t="s">
        <v>972</v>
      </c>
      <c r="AF28" s="299"/>
      <c r="AG28" s="141" t="s">
        <v>973</v>
      </c>
      <c r="AH28" s="141" t="s">
        <v>1</v>
      </c>
      <c r="AI28" s="141" t="s">
        <v>1</v>
      </c>
      <c r="AJ28" s="141" t="s">
        <v>52</v>
      </c>
      <c r="AK28" s="141" t="s">
        <v>52</v>
      </c>
      <c r="AL28" s="139" t="s">
        <v>974</v>
      </c>
      <c r="AM28" s="142" t="s">
        <v>898</v>
      </c>
      <c r="AN28" s="142" t="s">
        <v>975</v>
      </c>
      <c r="AO28" s="142" t="s">
        <v>934</v>
      </c>
    </row>
    <row r="29" spans="2:41" ht="26.25" customHeight="1" x14ac:dyDescent="0.25">
      <c r="B29" s="305" t="s">
        <v>33</v>
      </c>
      <c r="C29" s="305" t="s">
        <v>21</v>
      </c>
      <c r="D29" s="305" t="s">
        <v>976</v>
      </c>
      <c r="E29" s="305" t="s">
        <v>977</v>
      </c>
      <c r="F29" s="252" t="s">
        <v>892</v>
      </c>
      <c r="G29" s="252" t="s">
        <v>893</v>
      </c>
      <c r="H29" s="252" t="s">
        <v>860</v>
      </c>
      <c r="I29" s="291">
        <v>0</v>
      </c>
      <c r="J29" s="291">
        <v>311.63143691572839</v>
      </c>
      <c r="K29" s="291">
        <v>311.63143691572839</v>
      </c>
      <c r="L29" s="291">
        <v>311.63143691572839</v>
      </c>
      <c r="M29" s="253" t="s">
        <v>879</v>
      </c>
      <c r="N29" s="253" t="s">
        <v>52</v>
      </c>
      <c r="O29" s="253" t="s">
        <v>52</v>
      </c>
      <c r="P29" s="253" t="s">
        <v>52</v>
      </c>
      <c r="Q29" s="252"/>
      <c r="R29" s="252"/>
      <c r="S29" s="252"/>
      <c r="T29" s="302">
        <v>0</v>
      </c>
      <c r="U29" s="302">
        <v>2082.6272800000006</v>
      </c>
      <c r="V29" s="299">
        <v>25439</v>
      </c>
      <c r="W29" s="302">
        <v>0</v>
      </c>
      <c r="X29" s="302">
        <v>2545.9815700000004</v>
      </c>
      <c r="Y29" s="299">
        <v>25439</v>
      </c>
      <c r="Z29" s="302">
        <v>0</v>
      </c>
      <c r="AA29" s="302">
        <v>2619.7380303999989</v>
      </c>
      <c r="AB29" s="299">
        <v>25439</v>
      </c>
      <c r="AC29" s="319" t="s">
        <v>978</v>
      </c>
      <c r="AD29" s="319" t="s">
        <v>978</v>
      </c>
      <c r="AE29" s="319" t="s">
        <v>978</v>
      </c>
      <c r="AF29" s="299"/>
      <c r="AG29" s="140" t="s">
        <v>895</v>
      </c>
      <c r="AH29" s="141" t="s">
        <v>0</v>
      </c>
      <c r="AI29" s="141" t="s">
        <v>0</v>
      </c>
      <c r="AJ29" s="141" t="s">
        <v>862</v>
      </c>
      <c r="AK29" s="141" t="s">
        <v>979</v>
      </c>
      <c r="AL29" s="139" t="s">
        <v>980</v>
      </c>
      <c r="AM29" s="139" t="s">
        <v>854</v>
      </c>
      <c r="AN29" s="139" t="s">
        <v>981</v>
      </c>
      <c r="AO29" s="142" t="s">
        <v>884</v>
      </c>
    </row>
    <row r="30" spans="2:41" ht="26.25" customHeight="1" x14ac:dyDescent="0.25">
      <c r="B30" s="305" t="s">
        <v>33</v>
      </c>
      <c r="C30" s="305" t="s">
        <v>21</v>
      </c>
      <c r="D30" s="305" t="s">
        <v>982</v>
      </c>
      <c r="E30" s="305" t="s">
        <v>983</v>
      </c>
      <c r="F30" s="252" t="s">
        <v>984</v>
      </c>
      <c r="G30" s="252" t="s">
        <v>893</v>
      </c>
      <c r="H30" s="252">
        <v>2018</v>
      </c>
      <c r="I30" s="291">
        <v>0</v>
      </c>
      <c r="J30" s="291">
        <v>0.50236855670220515</v>
      </c>
      <c r="K30" s="291">
        <v>0.5395515408324526</v>
      </c>
      <c r="L30" s="291">
        <v>0.55339268758200644</v>
      </c>
      <c r="M30" s="253" t="s">
        <v>879</v>
      </c>
      <c r="N30" s="253" t="s">
        <v>52</v>
      </c>
      <c r="O30" s="253" t="s">
        <v>52</v>
      </c>
      <c r="P30" s="253" t="s">
        <v>52</v>
      </c>
      <c r="Q30" s="252"/>
      <c r="R30" s="252"/>
      <c r="S30" s="252"/>
      <c r="T30" s="302">
        <v>250.78504200000003</v>
      </c>
      <c r="U30" s="302">
        <v>3068.3805280000006</v>
      </c>
      <c r="V30" s="299" t="s">
        <v>52</v>
      </c>
      <c r="W30" s="302">
        <v>30.305423999999995</v>
      </c>
      <c r="X30" s="302">
        <v>4187.8</v>
      </c>
      <c r="Y30" s="299" t="s">
        <v>52</v>
      </c>
      <c r="Z30" s="302">
        <v>238.07399999999998</v>
      </c>
      <c r="AA30" s="302">
        <v>4972.5999999999995</v>
      </c>
      <c r="AB30" s="299" t="s">
        <v>52</v>
      </c>
      <c r="AC30" s="319" t="s">
        <v>930</v>
      </c>
      <c r="AD30" s="319" t="s">
        <v>930</v>
      </c>
      <c r="AE30" s="319" t="s">
        <v>930</v>
      </c>
      <c r="AF30" s="299"/>
      <c r="AG30" s="140" t="s">
        <v>881</v>
      </c>
      <c r="AH30" s="141" t="s">
        <v>0</v>
      </c>
      <c r="AI30" s="141" t="s">
        <v>0</v>
      </c>
      <c r="AJ30" s="141" t="s">
        <v>862</v>
      </c>
      <c r="AK30" s="141" t="s">
        <v>52</v>
      </c>
      <c r="AL30" s="139" t="s">
        <v>985</v>
      </c>
      <c r="AM30" s="142" t="s">
        <v>898</v>
      </c>
      <c r="AN30" s="142" t="s">
        <v>986</v>
      </c>
      <c r="AO30" s="142" t="s">
        <v>884</v>
      </c>
    </row>
    <row r="31" spans="2:41" ht="26.25" customHeight="1" x14ac:dyDescent="0.25">
      <c r="B31" s="305" t="s">
        <v>33</v>
      </c>
      <c r="C31" s="305" t="s">
        <v>21</v>
      </c>
      <c r="D31" s="305" t="s">
        <v>987</v>
      </c>
      <c r="E31" s="305" t="s">
        <v>988</v>
      </c>
      <c r="F31" s="252" t="s">
        <v>892</v>
      </c>
      <c r="G31" s="252" t="s">
        <v>893</v>
      </c>
      <c r="H31" s="252" t="s">
        <v>860</v>
      </c>
      <c r="I31" s="291">
        <v>0</v>
      </c>
      <c r="J31" s="291">
        <v>991.22633953069544</v>
      </c>
      <c r="K31" s="291">
        <v>991.22633953069544</v>
      </c>
      <c r="L31" s="291">
        <v>991.22633953069544</v>
      </c>
      <c r="M31" s="253" t="s">
        <v>879</v>
      </c>
      <c r="N31" s="253" t="s">
        <v>52</v>
      </c>
      <c r="O31" s="253" t="s">
        <v>52</v>
      </c>
      <c r="P31" s="253" t="s">
        <v>52</v>
      </c>
      <c r="Q31" s="252"/>
      <c r="R31" s="252"/>
      <c r="S31" s="252"/>
      <c r="T31" s="302">
        <v>0</v>
      </c>
      <c r="U31" s="302">
        <v>488.12485800000002</v>
      </c>
      <c r="V31" s="299">
        <v>25439</v>
      </c>
      <c r="W31" s="302">
        <v>1028</v>
      </c>
      <c r="X31" s="302">
        <v>1105.6583209999999</v>
      </c>
      <c r="Y31" s="299">
        <v>25439</v>
      </c>
      <c r="Z31" s="302">
        <v>1058</v>
      </c>
      <c r="AA31" s="302">
        <v>1137.8460243079996</v>
      </c>
      <c r="AB31" s="299">
        <v>25439</v>
      </c>
      <c r="AC31" s="319" t="s">
        <v>978</v>
      </c>
      <c r="AD31" s="319" t="s">
        <v>978</v>
      </c>
      <c r="AE31" s="319" t="s">
        <v>978</v>
      </c>
      <c r="AF31" s="299"/>
      <c r="AG31" s="140" t="s">
        <v>895</v>
      </c>
      <c r="AH31" s="141" t="s">
        <v>0</v>
      </c>
      <c r="AI31" s="141" t="s">
        <v>1</v>
      </c>
      <c r="AJ31" s="141" t="s">
        <v>52</v>
      </c>
      <c r="AK31" s="141" t="s">
        <v>989</v>
      </c>
      <c r="AL31" s="139" t="s">
        <v>990</v>
      </c>
      <c r="AM31" s="139" t="s">
        <v>854</v>
      </c>
      <c r="AN31" s="139" t="s">
        <v>981</v>
      </c>
      <c r="AO31" s="142" t="s">
        <v>884</v>
      </c>
    </row>
    <row r="32" spans="2:41" ht="26.25" customHeight="1" x14ac:dyDescent="0.25">
      <c r="B32" s="305" t="s">
        <v>33</v>
      </c>
      <c r="C32" s="305" t="s">
        <v>21</v>
      </c>
      <c r="D32" s="305" t="s">
        <v>991</v>
      </c>
      <c r="E32" s="305" t="s">
        <v>992</v>
      </c>
      <c r="F32" s="252" t="s">
        <v>923</v>
      </c>
      <c r="G32" s="252" t="s">
        <v>923</v>
      </c>
      <c r="H32" s="252">
        <v>2018</v>
      </c>
      <c r="I32" s="291" t="s">
        <v>923</v>
      </c>
      <c r="J32" s="291" t="s">
        <v>923</v>
      </c>
      <c r="K32" s="291" t="s">
        <v>923</v>
      </c>
      <c r="L32" s="291" t="s">
        <v>923</v>
      </c>
      <c r="M32" s="253" t="s">
        <v>879</v>
      </c>
      <c r="N32" s="253" t="s">
        <v>52</v>
      </c>
      <c r="O32" s="253" t="s">
        <v>52</v>
      </c>
      <c r="P32" s="253" t="s">
        <v>52</v>
      </c>
      <c r="Q32" s="252"/>
      <c r="R32" s="252"/>
      <c r="S32" s="252"/>
      <c r="T32" s="302">
        <v>-34.088700000000003</v>
      </c>
      <c r="U32" s="302">
        <v>4117.3269899999996</v>
      </c>
      <c r="V32" s="299">
        <v>25439</v>
      </c>
      <c r="W32" s="302">
        <v>1542.0026699999999</v>
      </c>
      <c r="X32" s="302">
        <v>6193</v>
      </c>
      <c r="Y32" s="299">
        <v>25439</v>
      </c>
      <c r="Z32" s="302">
        <v>105.78120000000001</v>
      </c>
      <c r="AA32" s="302">
        <v>7170</v>
      </c>
      <c r="AB32" s="299">
        <v>25439</v>
      </c>
      <c r="AC32" s="319" t="s">
        <v>978</v>
      </c>
      <c r="AD32" s="319" t="s">
        <v>978</v>
      </c>
      <c r="AE32" s="319" t="s">
        <v>978</v>
      </c>
      <c r="AF32" s="299"/>
      <c r="AG32" s="140" t="s">
        <v>881</v>
      </c>
      <c r="AH32" s="141" t="s">
        <v>1</v>
      </c>
      <c r="AI32" s="141" t="s">
        <v>1</v>
      </c>
      <c r="AJ32" s="141" t="s">
        <v>52</v>
      </c>
      <c r="AK32" s="141" t="s">
        <v>52</v>
      </c>
      <c r="AL32" s="139" t="s">
        <v>993</v>
      </c>
      <c r="AM32" s="139" t="s">
        <v>898</v>
      </c>
      <c r="AN32" s="139" t="s">
        <v>865</v>
      </c>
      <c r="AO32" s="142" t="s">
        <v>884</v>
      </c>
    </row>
    <row r="33" spans="2:41" ht="26.25" customHeight="1" x14ac:dyDescent="0.25">
      <c r="B33" s="305" t="s">
        <v>33</v>
      </c>
      <c r="C33" s="305" t="s">
        <v>21</v>
      </c>
      <c r="D33" s="305" t="s">
        <v>994</v>
      </c>
      <c r="E33" s="305" t="s">
        <v>995</v>
      </c>
      <c r="F33" s="252" t="s">
        <v>923</v>
      </c>
      <c r="G33" s="252" t="s">
        <v>923</v>
      </c>
      <c r="H33" s="252">
        <v>2020</v>
      </c>
      <c r="I33" s="291" t="s">
        <v>923</v>
      </c>
      <c r="J33" s="291" t="s">
        <v>923</v>
      </c>
      <c r="K33" s="291" t="s">
        <v>923</v>
      </c>
      <c r="L33" s="291" t="s">
        <v>923</v>
      </c>
      <c r="M33" s="253" t="s">
        <v>956</v>
      </c>
      <c r="N33" s="253" t="s">
        <v>957</v>
      </c>
      <c r="O33" s="253" t="s">
        <v>52</v>
      </c>
      <c r="P33" s="253" t="s">
        <v>52</v>
      </c>
      <c r="Q33" s="252"/>
      <c r="R33" s="252"/>
      <c r="S33" s="252"/>
      <c r="T33" s="302">
        <v>920.10399000000007</v>
      </c>
      <c r="U33" s="302">
        <v>0</v>
      </c>
      <c r="V33" s="299">
        <v>25439</v>
      </c>
      <c r="W33" s="302">
        <v>0</v>
      </c>
      <c r="X33" s="302">
        <v>0</v>
      </c>
      <c r="Y33" s="299">
        <v>25439</v>
      </c>
      <c r="Z33" s="302">
        <v>0</v>
      </c>
      <c r="AA33" s="302">
        <v>0</v>
      </c>
      <c r="AB33" s="299">
        <v>25439</v>
      </c>
      <c r="AC33" s="319" t="s">
        <v>978</v>
      </c>
      <c r="AD33" s="319" t="s">
        <v>978</v>
      </c>
      <c r="AE33" s="319" t="s">
        <v>978</v>
      </c>
      <c r="AF33" s="299"/>
      <c r="AG33" s="140" t="s">
        <v>996</v>
      </c>
      <c r="AH33" s="141" t="s">
        <v>1</v>
      </c>
      <c r="AI33" s="141" t="s">
        <v>1</v>
      </c>
      <c r="AJ33" s="141" t="s">
        <v>52</v>
      </c>
      <c r="AK33" s="141" t="s">
        <v>52</v>
      </c>
      <c r="AL33" s="139" t="s">
        <v>997</v>
      </c>
      <c r="AM33" s="139" t="s">
        <v>898</v>
      </c>
      <c r="AN33" s="139" t="s">
        <v>865</v>
      </c>
      <c r="AO33" s="142" t="s">
        <v>884</v>
      </c>
    </row>
    <row r="34" spans="2:41" ht="26.25" customHeight="1" x14ac:dyDescent="0.25">
      <c r="B34" s="305" t="s">
        <v>28</v>
      </c>
      <c r="C34" s="305" t="s">
        <v>25</v>
      </c>
      <c r="D34" s="305" t="s">
        <v>998</v>
      </c>
      <c r="E34" s="305" t="s">
        <v>999</v>
      </c>
      <c r="F34" s="252" t="s">
        <v>937</v>
      </c>
      <c r="G34" s="252" t="s">
        <v>938</v>
      </c>
      <c r="H34" s="252" t="s">
        <v>860</v>
      </c>
      <c r="I34" s="291">
        <v>0.42411655875621429</v>
      </c>
      <c r="J34" s="291">
        <v>279.25093328578623</v>
      </c>
      <c r="K34" s="291">
        <v>280.48427579759522</v>
      </c>
      <c r="L34" s="291">
        <v>279.72680120818018</v>
      </c>
      <c r="M34" s="253" t="s">
        <v>879</v>
      </c>
      <c r="N34" s="253" t="s">
        <v>52</v>
      </c>
      <c r="O34" s="253" t="s">
        <v>1000</v>
      </c>
      <c r="P34" s="253" t="s">
        <v>1001</v>
      </c>
      <c r="Q34" s="252"/>
      <c r="R34" s="252"/>
      <c r="S34" s="252"/>
      <c r="T34" s="302">
        <v>8248.0022642370004</v>
      </c>
      <c r="U34" s="302">
        <v>313.70998000000003</v>
      </c>
      <c r="V34" s="299">
        <v>24263</v>
      </c>
      <c r="W34" s="302">
        <v>11358.483612226</v>
      </c>
      <c r="X34" s="302">
        <v>311.56645316125673</v>
      </c>
      <c r="Y34" s="299">
        <v>24263</v>
      </c>
      <c r="Z34" s="302">
        <v>7561.8230206520202</v>
      </c>
      <c r="AA34" s="302">
        <v>311.56645316125673</v>
      </c>
      <c r="AB34" s="299">
        <v>24263</v>
      </c>
      <c r="AC34" s="319" t="s">
        <v>1002</v>
      </c>
      <c r="AD34" s="319" t="s">
        <v>1002</v>
      </c>
      <c r="AE34" s="319" t="s">
        <v>1002</v>
      </c>
      <c r="AF34" s="299"/>
      <c r="AG34" s="140" t="s">
        <v>931</v>
      </c>
      <c r="AH34" s="141" t="s">
        <v>0</v>
      </c>
      <c r="AI34" s="141" t="s">
        <v>0</v>
      </c>
      <c r="AJ34" s="141" t="s">
        <v>862</v>
      </c>
      <c r="AK34" s="141" t="s">
        <v>1003</v>
      </c>
      <c r="AL34" s="139" t="s">
        <v>1004</v>
      </c>
      <c r="AM34" s="139" t="s">
        <v>898</v>
      </c>
      <c r="AN34" s="139" t="s">
        <v>1005</v>
      </c>
      <c r="AO34" s="142" t="s">
        <v>1006</v>
      </c>
    </row>
    <row r="35" spans="2:41" ht="26.25" customHeight="1" x14ac:dyDescent="0.25">
      <c r="B35" s="305" t="s">
        <v>28</v>
      </c>
      <c r="C35" s="305" t="s">
        <v>25</v>
      </c>
      <c r="D35" s="305" t="s">
        <v>1007</v>
      </c>
      <c r="E35" s="305" t="s">
        <v>1008</v>
      </c>
      <c r="F35" s="252" t="s">
        <v>937</v>
      </c>
      <c r="G35" s="252" t="s">
        <v>938</v>
      </c>
      <c r="H35" s="252" t="s">
        <v>860</v>
      </c>
      <c r="I35" s="291" t="s">
        <v>52</v>
      </c>
      <c r="J35" s="291" t="s">
        <v>52</v>
      </c>
      <c r="K35" s="291" t="s">
        <v>52</v>
      </c>
      <c r="L35" s="291" t="s">
        <v>52</v>
      </c>
      <c r="M35" s="253" t="s">
        <v>879</v>
      </c>
      <c r="N35" s="253" t="s">
        <v>52</v>
      </c>
      <c r="O35" s="253" t="s">
        <v>1000</v>
      </c>
      <c r="P35" s="253" t="s">
        <v>1009</v>
      </c>
      <c r="Q35" s="252"/>
      <c r="R35" s="252"/>
      <c r="S35" s="252"/>
      <c r="T35" s="302">
        <v>16707.358410000001</v>
      </c>
      <c r="U35" s="302">
        <v>2368.2590100000002</v>
      </c>
      <c r="V35" s="299" t="s">
        <v>52</v>
      </c>
      <c r="W35" s="302">
        <v>7041.5182699999996</v>
      </c>
      <c r="X35" s="302">
        <v>2364.1277500000001</v>
      </c>
      <c r="Y35" s="299" t="s">
        <v>52</v>
      </c>
      <c r="Z35" s="302">
        <v>21.790753723596005</v>
      </c>
      <c r="AA35" s="302">
        <v>2364.1277500000001</v>
      </c>
      <c r="AB35" s="299" t="s">
        <v>52</v>
      </c>
      <c r="AC35" s="319" t="s">
        <v>1010</v>
      </c>
      <c r="AD35" s="319" t="s">
        <v>1010</v>
      </c>
      <c r="AE35" s="319" t="s">
        <v>1010</v>
      </c>
      <c r="AF35" s="299"/>
      <c r="AG35" s="140" t="s">
        <v>931</v>
      </c>
      <c r="AH35" s="141" t="s">
        <v>1</v>
      </c>
      <c r="AI35" s="141" t="s">
        <v>0</v>
      </c>
      <c r="AJ35" s="141" t="s">
        <v>862</v>
      </c>
      <c r="AK35" s="141" t="s">
        <v>52</v>
      </c>
      <c r="AL35" s="139" t="s">
        <v>1011</v>
      </c>
      <c r="AM35" s="139" t="s">
        <v>898</v>
      </c>
      <c r="AN35" s="139" t="s">
        <v>975</v>
      </c>
      <c r="AO35" s="142" t="s">
        <v>1006</v>
      </c>
    </row>
    <row r="36" spans="2:41" ht="26.25" customHeight="1" x14ac:dyDescent="0.25">
      <c r="B36" s="305" t="s">
        <v>28</v>
      </c>
      <c r="C36" s="305" t="s">
        <v>25</v>
      </c>
      <c r="D36" s="305" t="s">
        <v>1012</v>
      </c>
      <c r="E36" s="305" t="s">
        <v>1013</v>
      </c>
      <c r="F36" s="252" t="s">
        <v>937</v>
      </c>
      <c r="G36" s="252" t="s">
        <v>938</v>
      </c>
      <c r="H36" s="252" t="s">
        <v>860</v>
      </c>
      <c r="I36" s="291" t="s">
        <v>52</v>
      </c>
      <c r="J36" s="291" t="s">
        <v>52</v>
      </c>
      <c r="K36" s="291" t="s">
        <v>52</v>
      </c>
      <c r="L36" s="291" t="s">
        <v>52</v>
      </c>
      <c r="M36" s="253" t="s">
        <v>929</v>
      </c>
      <c r="N36" s="253" t="s">
        <v>52</v>
      </c>
      <c r="O36" s="253" t="s">
        <v>1000</v>
      </c>
      <c r="P36" s="253" t="s">
        <v>1009</v>
      </c>
      <c r="Q36" s="252"/>
      <c r="R36" s="252"/>
      <c r="S36" s="252"/>
      <c r="T36" s="302">
        <v>28912.459020000002</v>
      </c>
      <c r="U36" s="302">
        <v>2172.6184100000005</v>
      </c>
      <c r="V36" s="299" t="s">
        <v>52</v>
      </c>
      <c r="W36" s="302">
        <v>27029.043610000001</v>
      </c>
      <c r="X36" s="302">
        <v>2011.55485</v>
      </c>
      <c r="Y36" s="299" t="s">
        <v>52</v>
      </c>
      <c r="Z36" s="302">
        <v>31695.034</v>
      </c>
      <c r="AA36" s="302">
        <v>1958</v>
      </c>
      <c r="AB36" s="299" t="s">
        <v>52</v>
      </c>
      <c r="AC36" s="319" t="s">
        <v>1010</v>
      </c>
      <c r="AD36" s="319" t="s">
        <v>1010</v>
      </c>
      <c r="AE36" s="319" t="s">
        <v>1010</v>
      </c>
      <c r="AF36" s="299"/>
      <c r="AG36" s="140" t="s">
        <v>931</v>
      </c>
      <c r="AH36" s="141" t="s">
        <v>1</v>
      </c>
      <c r="AI36" s="141" t="s">
        <v>0</v>
      </c>
      <c r="AJ36" s="141" t="s">
        <v>862</v>
      </c>
      <c r="AK36" s="141" t="s">
        <v>52</v>
      </c>
      <c r="AL36" s="139" t="s">
        <v>1011</v>
      </c>
      <c r="AM36" s="139" t="s">
        <v>898</v>
      </c>
      <c r="AN36" s="139" t="s">
        <v>975</v>
      </c>
      <c r="AO36" s="142" t="s">
        <v>1006</v>
      </c>
    </row>
    <row r="37" spans="2:41" ht="26.25" customHeight="1" x14ac:dyDescent="0.25">
      <c r="B37" s="305" t="s">
        <v>28</v>
      </c>
      <c r="C37" s="305" t="s">
        <v>25</v>
      </c>
      <c r="D37" s="305" t="s">
        <v>1014</v>
      </c>
      <c r="E37" s="305" t="s">
        <v>1015</v>
      </c>
      <c r="F37" s="252" t="s">
        <v>937</v>
      </c>
      <c r="G37" s="252" t="s">
        <v>938</v>
      </c>
      <c r="H37" s="252">
        <v>2019</v>
      </c>
      <c r="I37" s="291" t="s">
        <v>52</v>
      </c>
      <c r="J37" s="291" t="s">
        <v>52</v>
      </c>
      <c r="K37" s="291" t="s">
        <v>52</v>
      </c>
      <c r="L37" s="291" t="s">
        <v>52</v>
      </c>
      <c r="M37" s="253" t="s">
        <v>879</v>
      </c>
      <c r="N37" s="253" t="s">
        <v>957</v>
      </c>
      <c r="O37" s="253" t="s">
        <v>1000</v>
      </c>
      <c r="P37" s="253" t="s">
        <v>1009</v>
      </c>
      <c r="Q37" s="252"/>
      <c r="R37" s="252"/>
      <c r="S37" s="252"/>
      <c r="T37" s="302">
        <v>3345.9810824468086</v>
      </c>
      <c r="U37" s="302">
        <v>484.86946276595734</v>
      </c>
      <c r="V37" s="299" t="s">
        <v>52</v>
      </c>
      <c r="W37" s="302">
        <v>657.21151861702128</v>
      </c>
      <c r="X37" s="302">
        <v>295.47614361702131</v>
      </c>
      <c r="Y37" s="299" t="s">
        <v>52</v>
      </c>
      <c r="Z37" s="302">
        <v>675.61344113829796</v>
      </c>
      <c r="AA37" s="302">
        <v>120.84447603191487</v>
      </c>
      <c r="AB37" s="299" t="s">
        <v>52</v>
      </c>
      <c r="AC37" s="319" t="s">
        <v>1010</v>
      </c>
      <c r="AD37" s="319" t="s">
        <v>1010</v>
      </c>
      <c r="AE37" s="319" t="s">
        <v>1010</v>
      </c>
      <c r="AF37" s="299"/>
      <c r="AG37" s="140" t="s">
        <v>931</v>
      </c>
      <c r="AH37" s="141" t="s">
        <v>1</v>
      </c>
      <c r="AI37" s="141" t="s">
        <v>0</v>
      </c>
      <c r="AJ37" s="141" t="s">
        <v>862</v>
      </c>
      <c r="AK37" s="141" t="s">
        <v>52</v>
      </c>
      <c r="AL37" s="139" t="s">
        <v>1011</v>
      </c>
      <c r="AM37" s="139" t="s">
        <v>898</v>
      </c>
      <c r="AN37" s="139" t="s">
        <v>975</v>
      </c>
      <c r="AO37" s="142" t="s">
        <v>1006</v>
      </c>
    </row>
    <row r="38" spans="2:41" ht="26.25" customHeight="1" x14ac:dyDescent="0.25">
      <c r="B38" s="305" t="s">
        <v>28</v>
      </c>
      <c r="C38" s="305" t="s">
        <v>25</v>
      </c>
      <c r="D38" s="305" t="s">
        <v>1016</v>
      </c>
      <c r="E38" s="305" t="s">
        <v>1017</v>
      </c>
      <c r="F38" s="252" t="s">
        <v>937</v>
      </c>
      <c r="G38" s="252" t="s">
        <v>938</v>
      </c>
      <c r="H38" s="252">
        <v>2019</v>
      </c>
      <c r="I38" s="291" t="s">
        <v>52</v>
      </c>
      <c r="J38" s="291" t="s">
        <v>52</v>
      </c>
      <c r="K38" s="291" t="s">
        <v>52</v>
      </c>
      <c r="L38" s="291" t="s">
        <v>52</v>
      </c>
      <c r="M38" s="253" t="s">
        <v>929</v>
      </c>
      <c r="N38" s="253" t="s">
        <v>52</v>
      </c>
      <c r="O38" s="253" t="s">
        <v>1000</v>
      </c>
      <c r="P38" s="253" t="s">
        <v>1009</v>
      </c>
      <c r="Q38" s="252"/>
      <c r="R38" s="252"/>
      <c r="S38" s="252"/>
      <c r="T38" s="302">
        <v>2992.3351851710604</v>
      </c>
      <c r="U38" s="302">
        <v>747.43848674705555</v>
      </c>
      <c r="V38" s="299" t="s">
        <v>52</v>
      </c>
      <c r="W38" s="302">
        <v>643.62985025238368</v>
      </c>
      <c r="X38" s="302">
        <v>1132.3118195793604</v>
      </c>
      <c r="Y38" s="299" t="s">
        <v>52</v>
      </c>
      <c r="Z38" s="302">
        <v>659.35360649483141</v>
      </c>
      <c r="AA38" s="302">
        <v>553.43117352776221</v>
      </c>
      <c r="AB38" s="299" t="s">
        <v>52</v>
      </c>
      <c r="AC38" s="319" t="s">
        <v>1010</v>
      </c>
      <c r="AD38" s="319" t="s">
        <v>1010</v>
      </c>
      <c r="AE38" s="319" t="s">
        <v>1010</v>
      </c>
      <c r="AF38" s="299"/>
      <c r="AG38" s="140" t="s">
        <v>931</v>
      </c>
      <c r="AH38" s="141" t="s">
        <v>1</v>
      </c>
      <c r="AI38" s="141" t="s">
        <v>0</v>
      </c>
      <c r="AJ38" s="141" t="s">
        <v>862</v>
      </c>
      <c r="AK38" s="141" t="s">
        <v>52</v>
      </c>
      <c r="AL38" s="139" t="s">
        <v>1011</v>
      </c>
      <c r="AM38" s="139" t="s">
        <v>898</v>
      </c>
      <c r="AN38" s="139" t="s">
        <v>975</v>
      </c>
      <c r="AO38" s="142" t="s">
        <v>1006</v>
      </c>
    </row>
    <row r="39" spans="2:41" ht="26.25" customHeight="1" x14ac:dyDescent="0.25">
      <c r="B39" s="305" t="s">
        <v>28</v>
      </c>
      <c r="C39" s="305" t="s">
        <v>25</v>
      </c>
      <c r="D39" s="305" t="s">
        <v>1018</v>
      </c>
      <c r="E39" s="305" t="s">
        <v>1019</v>
      </c>
      <c r="F39" s="252" t="s">
        <v>937</v>
      </c>
      <c r="G39" s="252" t="s">
        <v>938</v>
      </c>
      <c r="H39" s="253" t="s">
        <v>1020</v>
      </c>
      <c r="I39" s="291" t="s">
        <v>52</v>
      </c>
      <c r="J39" s="308" t="s">
        <v>1021</v>
      </c>
      <c r="K39" s="308" t="s">
        <v>1021</v>
      </c>
      <c r="L39" s="308" t="s">
        <v>1021</v>
      </c>
      <c r="M39" s="253" t="s">
        <v>1020</v>
      </c>
      <c r="N39" s="253" t="s">
        <v>52</v>
      </c>
      <c r="O39" s="253" t="s">
        <v>1022</v>
      </c>
      <c r="P39" s="253" t="s">
        <v>1001</v>
      </c>
      <c r="Q39" s="252" t="s">
        <v>1023</v>
      </c>
      <c r="R39" s="252"/>
      <c r="S39" s="295" t="s">
        <v>1024</v>
      </c>
      <c r="T39" s="298">
        <v>448962</v>
      </c>
      <c r="U39" s="302">
        <v>0</v>
      </c>
      <c r="V39" s="300">
        <v>339.3</v>
      </c>
      <c r="W39" s="298" t="s">
        <v>1025</v>
      </c>
      <c r="X39" s="302">
        <v>0</v>
      </c>
      <c r="Y39" s="298" t="s">
        <v>1026</v>
      </c>
      <c r="Z39" s="298" t="s">
        <v>1027</v>
      </c>
      <c r="AA39" s="302">
        <v>0</v>
      </c>
      <c r="AB39" s="298" t="s">
        <v>1028</v>
      </c>
      <c r="AC39" s="319" t="s">
        <v>1029</v>
      </c>
      <c r="AD39" s="319" t="s">
        <v>1029</v>
      </c>
      <c r="AE39" s="319" t="s">
        <v>1029</v>
      </c>
      <c r="AF39" s="299"/>
      <c r="AG39" s="140" t="s">
        <v>850</v>
      </c>
      <c r="AH39" s="141" t="s">
        <v>1</v>
      </c>
      <c r="AI39" s="141" t="s">
        <v>0</v>
      </c>
      <c r="AJ39" s="141" t="s">
        <v>1030</v>
      </c>
      <c r="AK39" s="141" t="s">
        <v>1003</v>
      </c>
      <c r="AL39" s="139" t="s">
        <v>1031</v>
      </c>
      <c r="AM39" s="142" t="s">
        <v>854</v>
      </c>
      <c r="AN39" s="142" t="s">
        <v>1032</v>
      </c>
      <c r="AO39" s="142" t="s">
        <v>1033</v>
      </c>
    </row>
    <row r="40" spans="2:41" ht="26.25" customHeight="1" x14ac:dyDescent="0.25">
      <c r="B40" s="305" t="s">
        <v>28</v>
      </c>
      <c r="C40" s="305" t="s">
        <v>25</v>
      </c>
      <c r="D40" s="305" t="s">
        <v>1034</v>
      </c>
      <c r="E40" s="305" t="s">
        <v>1035</v>
      </c>
      <c r="F40" s="252" t="s">
        <v>937</v>
      </c>
      <c r="G40" s="252" t="s">
        <v>938</v>
      </c>
      <c r="H40" s="252">
        <v>2018</v>
      </c>
      <c r="I40" s="291">
        <v>1.7385187823291737</v>
      </c>
      <c r="J40" s="291">
        <v>2491.7921055884649</v>
      </c>
      <c r="K40" s="291">
        <v>2119.7927084481598</v>
      </c>
      <c r="L40" s="291">
        <v>2119.3925497310265</v>
      </c>
      <c r="M40" s="253" t="s">
        <v>879</v>
      </c>
      <c r="N40" s="253" t="s">
        <v>957</v>
      </c>
      <c r="O40" s="253" t="s">
        <v>1000</v>
      </c>
      <c r="P40" s="253" t="s">
        <v>1001</v>
      </c>
      <c r="Q40" s="252"/>
      <c r="R40" s="252"/>
      <c r="S40" s="252"/>
      <c r="T40" s="302">
        <v>10670.643045300863</v>
      </c>
      <c r="U40" s="302">
        <v>8597.3799039999594</v>
      </c>
      <c r="V40" s="299">
        <v>24263</v>
      </c>
      <c r="W40" s="302">
        <v>14419.981968743068</v>
      </c>
      <c r="X40" s="302">
        <v>9037.8944819270637</v>
      </c>
      <c r="Y40" s="299">
        <v>24263</v>
      </c>
      <c r="Z40" s="302">
        <v>12496.086469110678</v>
      </c>
      <c r="AA40" s="302">
        <v>4058.1441530065595</v>
      </c>
      <c r="AB40" s="299">
        <v>24263</v>
      </c>
      <c r="AC40" s="319" t="s">
        <v>1002</v>
      </c>
      <c r="AD40" s="319" t="s">
        <v>1002</v>
      </c>
      <c r="AE40" s="319" t="s">
        <v>1002</v>
      </c>
      <c r="AF40" s="299"/>
      <c r="AG40" s="140" t="s">
        <v>850</v>
      </c>
      <c r="AH40" s="141" t="s">
        <v>0</v>
      </c>
      <c r="AI40" s="141" t="s">
        <v>0</v>
      </c>
      <c r="AJ40" s="141" t="s">
        <v>862</v>
      </c>
      <c r="AK40" s="141" t="s">
        <v>1003</v>
      </c>
      <c r="AL40" s="139" t="s">
        <v>1036</v>
      </c>
      <c r="AM40" s="139" t="s">
        <v>898</v>
      </c>
      <c r="AN40" s="139" t="s">
        <v>1037</v>
      </c>
      <c r="AO40" s="142" t="s">
        <v>1006</v>
      </c>
    </row>
    <row r="41" spans="2:41" ht="26.25" customHeight="1" x14ac:dyDescent="0.25">
      <c r="B41" s="305" t="s">
        <v>28</v>
      </c>
      <c r="C41" s="305" t="s">
        <v>25</v>
      </c>
      <c r="D41" s="305" t="s">
        <v>1038</v>
      </c>
      <c r="E41" s="305" t="s">
        <v>1039</v>
      </c>
      <c r="F41" s="252" t="s">
        <v>937</v>
      </c>
      <c r="G41" s="252" t="s">
        <v>938</v>
      </c>
      <c r="H41" s="252" t="s">
        <v>860</v>
      </c>
      <c r="I41" s="291">
        <v>0.55850362146123833</v>
      </c>
      <c r="J41" s="291">
        <v>535.15082120967122</v>
      </c>
      <c r="K41" s="291">
        <v>619.30079110017141</v>
      </c>
      <c r="L41" s="291">
        <v>619.22446718009382</v>
      </c>
      <c r="M41" s="253" t="s">
        <v>1040</v>
      </c>
      <c r="N41" s="253" t="s">
        <v>957</v>
      </c>
      <c r="O41" s="253" t="s">
        <v>1022</v>
      </c>
      <c r="P41" s="253" t="s">
        <v>1041</v>
      </c>
      <c r="Q41" s="252"/>
      <c r="R41" s="252"/>
      <c r="S41" s="252"/>
      <c r="T41" s="302">
        <v>67301.393110460369</v>
      </c>
      <c r="U41" s="302">
        <v>618.86254775693351</v>
      </c>
      <c r="V41" s="300">
        <v>54084</v>
      </c>
      <c r="W41" s="302">
        <v>61025.059846667056</v>
      </c>
      <c r="X41" s="302">
        <v>778.48355767839541</v>
      </c>
      <c r="Y41" s="300">
        <v>54084</v>
      </c>
      <c r="Z41" s="302">
        <v>47523.696096460168</v>
      </c>
      <c r="AA41" s="302">
        <v>597.9064572649886</v>
      </c>
      <c r="AB41" s="300">
        <v>54084</v>
      </c>
      <c r="AC41" s="319" t="s">
        <v>1042</v>
      </c>
      <c r="AD41" s="319" t="s">
        <v>1042</v>
      </c>
      <c r="AE41" s="319" t="s">
        <v>1042</v>
      </c>
      <c r="AF41" s="299"/>
      <c r="AG41" s="140" t="s">
        <v>931</v>
      </c>
      <c r="AH41" s="141" t="s">
        <v>0</v>
      </c>
      <c r="AI41" s="141" t="s">
        <v>0</v>
      </c>
      <c r="AJ41" s="141" t="s">
        <v>862</v>
      </c>
      <c r="AK41" s="141" t="s">
        <v>52</v>
      </c>
      <c r="AL41" s="139" t="s">
        <v>1043</v>
      </c>
      <c r="AM41" s="139" t="s">
        <v>898</v>
      </c>
      <c r="AN41" s="139" t="s">
        <v>1044</v>
      </c>
      <c r="AO41" s="142" t="s">
        <v>1006</v>
      </c>
    </row>
    <row r="42" spans="2:41" ht="26.25" customHeight="1" x14ac:dyDescent="0.25">
      <c r="B42" s="305" t="s">
        <v>28</v>
      </c>
      <c r="C42" s="305" t="s">
        <v>25</v>
      </c>
      <c r="D42" s="305" t="s">
        <v>1045</v>
      </c>
      <c r="E42" s="305" t="s">
        <v>1046</v>
      </c>
      <c r="F42" s="252" t="s">
        <v>937</v>
      </c>
      <c r="G42" s="252" t="s">
        <v>938</v>
      </c>
      <c r="H42" s="252" t="s">
        <v>860</v>
      </c>
      <c r="I42" s="291">
        <v>0.20231898900527132</v>
      </c>
      <c r="J42" s="291">
        <v>1610.3111543349191</v>
      </c>
      <c r="K42" s="291">
        <v>246.69166988380701</v>
      </c>
      <c r="L42" s="291">
        <v>377.98217594108115</v>
      </c>
      <c r="M42" s="253" t="s">
        <v>879</v>
      </c>
      <c r="N42" s="253" t="s">
        <v>957</v>
      </c>
      <c r="O42" s="253" t="s">
        <v>1022</v>
      </c>
      <c r="P42" s="253" t="s">
        <v>1001</v>
      </c>
      <c r="Q42" s="252"/>
      <c r="R42" s="252"/>
      <c r="S42" s="252"/>
      <c r="T42" s="302">
        <v>238786.05343999999</v>
      </c>
      <c r="U42" s="302">
        <v>4783.46828</v>
      </c>
      <c r="V42" s="299">
        <v>24263</v>
      </c>
      <c r="W42" s="302">
        <v>301006.66266000003</v>
      </c>
      <c r="X42" s="302">
        <v>3458.0059700000006</v>
      </c>
      <c r="Y42" s="299">
        <v>24263</v>
      </c>
      <c r="Z42" s="302">
        <v>356337.31614116032</v>
      </c>
      <c r="AA42" s="302">
        <v>3458.0059700000006</v>
      </c>
      <c r="AB42" s="299">
        <v>24263</v>
      </c>
      <c r="AC42" s="319" t="s">
        <v>1002</v>
      </c>
      <c r="AD42" s="319" t="s">
        <v>1002</v>
      </c>
      <c r="AE42" s="319" t="s">
        <v>1002</v>
      </c>
      <c r="AF42" s="299"/>
      <c r="AG42" s="140" t="s">
        <v>931</v>
      </c>
      <c r="AH42" s="141" t="s">
        <v>0</v>
      </c>
      <c r="AI42" s="141" t="s">
        <v>0</v>
      </c>
      <c r="AJ42" s="141" t="s">
        <v>862</v>
      </c>
      <c r="AK42" s="141" t="s">
        <v>1003</v>
      </c>
      <c r="AL42" s="139" t="s">
        <v>1047</v>
      </c>
      <c r="AM42" s="139" t="s">
        <v>876</v>
      </c>
      <c r="AN42" s="139" t="s">
        <v>1048</v>
      </c>
      <c r="AO42" s="142" t="s">
        <v>1006</v>
      </c>
    </row>
    <row r="43" spans="2:41" ht="26.25" customHeight="1" x14ac:dyDescent="0.25">
      <c r="B43" s="305" t="s">
        <v>28</v>
      </c>
      <c r="C43" s="305" t="s">
        <v>25</v>
      </c>
      <c r="D43" s="305" t="s">
        <v>1049</v>
      </c>
      <c r="E43" s="305" t="s">
        <v>1050</v>
      </c>
      <c r="F43" s="252" t="s">
        <v>937</v>
      </c>
      <c r="G43" s="252" t="s">
        <v>938</v>
      </c>
      <c r="H43" s="252" t="s">
        <v>860</v>
      </c>
      <c r="I43" s="291">
        <v>0</v>
      </c>
      <c r="J43" s="291">
        <v>24.904551138776608</v>
      </c>
      <c r="K43" s="291">
        <v>25.149749643434074</v>
      </c>
      <c r="L43" s="291">
        <v>25.150319075382569</v>
      </c>
      <c r="M43" s="253" t="s">
        <v>879</v>
      </c>
      <c r="N43" s="253" t="s">
        <v>52</v>
      </c>
      <c r="O43" s="253" t="s">
        <v>1022</v>
      </c>
      <c r="P43" s="253" t="s">
        <v>1001</v>
      </c>
      <c r="Q43" s="252"/>
      <c r="R43" s="252"/>
      <c r="S43" s="252"/>
      <c r="T43" s="302">
        <v>7846.5509999999995</v>
      </c>
      <c r="U43" s="302">
        <v>0</v>
      </c>
      <c r="V43" s="299">
        <v>1219.1756296296296</v>
      </c>
      <c r="W43" s="302">
        <v>15124.923050000001</v>
      </c>
      <c r="X43" s="302">
        <v>0</v>
      </c>
      <c r="Y43" s="299">
        <v>2275.2888888888888</v>
      </c>
      <c r="Z43" s="302">
        <v>15433.472551640001</v>
      </c>
      <c r="AA43" s="302">
        <v>0</v>
      </c>
      <c r="AB43" s="299">
        <v>2275.2888888888888</v>
      </c>
      <c r="AC43" s="319" t="s">
        <v>1051</v>
      </c>
      <c r="AD43" s="319" t="s">
        <v>1051</v>
      </c>
      <c r="AE43" s="319" t="s">
        <v>1051</v>
      </c>
      <c r="AF43" s="299"/>
      <c r="AG43" s="140" t="s">
        <v>931</v>
      </c>
      <c r="AH43" s="141" t="s">
        <v>0</v>
      </c>
      <c r="AI43" s="141" t="s">
        <v>0</v>
      </c>
      <c r="AJ43" s="141" t="s">
        <v>862</v>
      </c>
      <c r="AK43" s="141" t="s">
        <v>1003</v>
      </c>
      <c r="AL43" s="139" t="s">
        <v>1052</v>
      </c>
      <c r="AM43" s="139" t="s">
        <v>854</v>
      </c>
      <c r="AN43" s="139" t="s">
        <v>1053</v>
      </c>
      <c r="AO43" s="142" t="s">
        <v>934</v>
      </c>
    </row>
    <row r="44" spans="2:41" ht="26.25" customHeight="1" x14ac:dyDescent="0.25">
      <c r="B44" s="305" t="s">
        <v>28</v>
      </c>
      <c r="C44" s="305" t="s">
        <v>25</v>
      </c>
      <c r="D44" s="305" t="s">
        <v>1054</v>
      </c>
      <c r="E44" s="305" t="s">
        <v>1055</v>
      </c>
      <c r="F44" s="252" t="s">
        <v>892</v>
      </c>
      <c r="G44" s="252" t="s">
        <v>893</v>
      </c>
      <c r="H44" s="252">
        <v>2019</v>
      </c>
      <c r="I44" s="291">
        <v>0</v>
      </c>
      <c r="J44" s="291">
        <v>39.480248633509341</v>
      </c>
      <c r="K44" s="291">
        <v>39.480248633509341</v>
      </c>
      <c r="L44" s="291">
        <v>39.480248633509341</v>
      </c>
      <c r="M44" s="253" t="s">
        <v>879</v>
      </c>
      <c r="N44" s="253" t="s">
        <v>52</v>
      </c>
      <c r="O44" s="253" t="s">
        <v>1022</v>
      </c>
      <c r="P44" s="253" t="s">
        <v>1001</v>
      </c>
      <c r="Q44" s="252"/>
      <c r="R44" s="252"/>
      <c r="S44" s="252"/>
      <c r="T44" s="302">
        <v>70044.735805128992</v>
      </c>
      <c r="U44" s="302">
        <v>0</v>
      </c>
      <c r="V44" s="299" t="s">
        <v>52</v>
      </c>
      <c r="W44" s="302">
        <v>27627.696180000003</v>
      </c>
      <c r="X44" s="302">
        <v>0</v>
      </c>
      <c r="Y44" s="299" t="s">
        <v>52</v>
      </c>
      <c r="Z44" s="302">
        <v>17623.06158960866</v>
      </c>
      <c r="AA44" s="302">
        <v>0</v>
      </c>
      <c r="AB44" s="299" t="s">
        <v>52</v>
      </c>
      <c r="AC44" s="319" t="s">
        <v>1056</v>
      </c>
      <c r="AD44" s="319" t="s">
        <v>1056</v>
      </c>
      <c r="AE44" s="319" t="s">
        <v>1056</v>
      </c>
      <c r="AF44" s="299"/>
      <c r="AG44" s="140" t="s">
        <v>1057</v>
      </c>
      <c r="AH44" s="141" t="s">
        <v>0</v>
      </c>
      <c r="AI44" s="141" t="s">
        <v>0</v>
      </c>
      <c r="AJ44" s="141" t="s">
        <v>862</v>
      </c>
      <c r="AK44" s="141" t="s">
        <v>1058</v>
      </c>
      <c r="AL44" s="139" t="s">
        <v>1059</v>
      </c>
      <c r="AM44" s="139" t="s">
        <v>898</v>
      </c>
      <c r="AN44" s="139" t="s">
        <v>1060</v>
      </c>
      <c r="AO44" s="142" t="s">
        <v>934</v>
      </c>
    </row>
    <row r="45" spans="2:41" ht="26.25" customHeight="1" x14ac:dyDescent="0.25">
      <c r="B45" s="305" t="s">
        <v>28</v>
      </c>
      <c r="C45" s="305" t="s">
        <v>25</v>
      </c>
      <c r="D45" s="305" t="s">
        <v>1061</v>
      </c>
      <c r="E45" s="305" t="s">
        <v>1062</v>
      </c>
      <c r="F45" s="252" t="s">
        <v>892</v>
      </c>
      <c r="G45" s="252" t="s">
        <v>893</v>
      </c>
      <c r="H45" s="252">
        <v>2020</v>
      </c>
      <c r="I45" s="291">
        <v>0</v>
      </c>
      <c r="J45" s="291">
        <v>255.10259465611898</v>
      </c>
      <c r="K45" s="291">
        <v>255.10259465611898</v>
      </c>
      <c r="L45" s="291">
        <v>255.10259465611898</v>
      </c>
      <c r="M45" s="253" t="s">
        <v>929</v>
      </c>
      <c r="N45" s="253" t="s">
        <v>52</v>
      </c>
      <c r="O45" s="253" t="s">
        <v>52</v>
      </c>
      <c r="P45" s="253" t="s">
        <v>52</v>
      </c>
      <c r="Q45" s="252"/>
      <c r="R45" s="252" t="s">
        <v>1063</v>
      </c>
      <c r="S45" s="252"/>
      <c r="T45" s="302">
        <v>48850.361140000008</v>
      </c>
      <c r="U45" s="302">
        <v>0</v>
      </c>
      <c r="V45" s="299" t="s">
        <v>52</v>
      </c>
      <c r="W45" s="302">
        <v>39185.105240000004</v>
      </c>
      <c r="X45" s="302">
        <v>0</v>
      </c>
      <c r="Y45" s="299" t="s">
        <v>52</v>
      </c>
      <c r="Z45" s="302">
        <v>48155.641999999993</v>
      </c>
      <c r="AA45" s="302">
        <v>0</v>
      </c>
      <c r="AB45" s="299" t="s">
        <v>52</v>
      </c>
      <c r="AC45" s="319" t="s">
        <v>1056</v>
      </c>
      <c r="AD45" s="319" t="s">
        <v>1056</v>
      </c>
      <c r="AE45" s="319" t="s">
        <v>1056</v>
      </c>
      <c r="AF45" s="299"/>
      <c r="AG45" s="140" t="s">
        <v>1057</v>
      </c>
      <c r="AH45" s="141" t="s">
        <v>0</v>
      </c>
      <c r="AI45" s="141" t="s">
        <v>0</v>
      </c>
      <c r="AJ45" s="141" t="s">
        <v>862</v>
      </c>
      <c r="AK45" s="141" t="s">
        <v>1058</v>
      </c>
      <c r="AL45" s="139" t="s">
        <v>1064</v>
      </c>
      <c r="AM45" s="139" t="s">
        <v>898</v>
      </c>
      <c r="AN45" s="139" t="s">
        <v>1065</v>
      </c>
      <c r="AO45" s="142" t="s">
        <v>934</v>
      </c>
    </row>
    <row r="46" spans="2:41" ht="26.25" customHeight="1" x14ac:dyDescent="0.25">
      <c r="B46" s="305" t="s">
        <v>28</v>
      </c>
      <c r="C46" s="305" t="s">
        <v>25</v>
      </c>
      <c r="D46" s="305" t="s">
        <v>1066</v>
      </c>
      <c r="E46" s="305" t="s">
        <v>1067</v>
      </c>
      <c r="F46" s="252" t="s">
        <v>923</v>
      </c>
      <c r="G46" s="252" t="s">
        <v>923</v>
      </c>
      <c r="H46" s="252">
        <v>2020</v>
      </c>
      <c r="I46" s="291" t="s">
        <v>923</v>
      </c>
      <c r="J46" s="291" t="s">
        <v>923</v>
      </c>
      <c r="K46" s="291" t="s">
        <v>923</v>
      </c>
      <c r="L46" s="291" t="s">
        <v>923</v>
      </c>
      <c r="M46" s="252" t="s">
        <v>879</v>
      </c>
      <c r="N46" s="252" t="s">
        <v>52</v>
      </c>
      <c r="O46" s="253" t="s">
        <v>52</v>
      </c>
      <c r="P46" s="253" t="s">
        <v>52</v>
      </c>
      <c r="Q46" s="252"/>
      <c r="R46" s="252"/>
      <c r="S46" s="252"/>
      <c r="T46" s="302">
        <v>119.27882487100362</v>
      </c>
      <c r="U46" s="302">
        <v>0</v>
      </c>
      <c r="V46" s="299" t="s">
        <v>52</v>
      </c>
      <c r="W46" s="302">
        <v>5262.4183200000007</v>
      </c>
      <c r="X46" s="302">
        <v>0</v>
      </c>
      <c r="Y46" s="299" t="s">
        <v>52</v>
      </c>
      <c r="Z46" s="302">
        <v>3356.7736361159386</v>
      </c>
      <c r="AA46" s="302">
        <v>0</v>
      </c>
      <c r="AB46" s="299" t="s">
        <v>52</v>
      </c>
      <c r="AC46" s="319" t="s">
        <v>1068</v>
      </c>
      <c r="AD46" s="319" t="s">
        <v>1068</v>
      </c>
      <c r="AE46" s="319" t="s">
        <v>1068</v>
      </c>
      <c r="AF46" s="299"/>
      <c r="AG46" s="140" t="s">
        <v>1057</v>
      </c>
      <c r="AH46" s="141" t="s">
        <v>1</v>
      </c>
      <c r="AI46" s="141" t="s">
        <v>0</v>
      </c>
      <c r="AJ46" s="141" t="s">
        <v>862</v>
      </c>
      <c r="AK46" s="141" t="s">
        <v>1058</v>
      </c>
      <c r="AL46" s="139"/>
      <c r="AM46" s="142" t="s">
        <v>898</v>
      </c>
      <c r="AN46" s="142" t="s">
        <v>865</v>
      </c>
      <c r="AO46" s="142" t="s">
        <v>934</v>
      </c>
    </row>
    <row r="47" spans="2:41" ht="26.25" customHeight="1" x14ac:dyDescent="0.25">
      <c r="B47" s="305" t="s">
        <v>28</v>
      </c>
      <c r="C47" s="305" t="s">
        <v>25</v>
      </c>
      <c r="D47" s="305" t="s">
        <v>1069</v>
      </c>
      <c r="E47" s="305" t="s">
        <v>1070</v>
      </c>
      <c r="F47" s="252" t="s">
        <v>1071</v>
      </c>
      <c r="G47" s="252" t="s">
        <v>938</v>
      </c>
      <c r="H47" s="252" t="s">
        <v>860</v>
      </c>
      <c r="I47" s="291" t="s">
        <v>52</v>
      </c>
      <c r="J47" s="291" t="s">
        <v>52</v>
      </c>
      <c r="K47" s="291" t="s">
        <v>52</v>
      </c>
      <c r="L47" s="291" t="s">
        <v>52</v>
      </c>
      <c r="M47" s="253" t="s">
        <v>879</v>
      </c>
      <c r="N47" s="253" t="s">
        <v>52</v>
      </c>
      <c r="O47" s="253" t="s">
        <v>1022</v>
      </c>
      <c r="P47" s="253" t="s">
        <v>1001</v>
      </c>
      <c r="Q47" s="252"/>
      <c r="R47" s="252"/>
      <c r="S47" s="252"/>
      <c r="T47" s="298">
        <v>17226.227320000002</v>
      </c>
      <c r="U47" s="302">
        <v>10.140519999999999</v>
      </c>
      <c r="V47" s="299" t="s">
        <v>52</v>
      </c>
      <c r="W47" s="302">
        <v>16996.160070000002</v>
      </c>
      <c r="X47" s="302">
        <v>134.22744</v>
      </c>
      <c r="Y47" s="299" t="s">
        <v>52</v>
      </c>
      <c r="Z47" s="298">
        <v>15557.959342240667</v>
      </c>
      <c r="AA47" s="302">
        <v>138.146881248</v>
      </c>
      <c r="AB47" s="299" t="s">
        <v>52</v>
      </c>
      <c r="AC47" s="319" t="s">
        <v>1010</v>
      </c>
      <c r="AD47" s="319" t="s">
        <v>1010</v>
      </c>
      <c r="AE47" s="319" t="s">
        <v>1010</v>
      </c>
      <c r="AF47" s="299" t="s">
        <v>1072</v>
      </c>
      <c r="AG47" s="140" t="s">
        <v>951</v>
      </c>
      <c r="AH47" s="141" t="s">
        <v>1</v>
      </c>
      <c r="AI47" s="141" t="s">
        <v>1</v>
      </c>
      <c r="AJ47" s="141" t="s">
        <v>52</v>
      </c>
      <c r="AK47" s="141" t="s">
        <v>52</v>
      </c>
      <c r="AL47" s="139"/>
      <c r="AM47" s="142" t="s">
        <v>898</v>
      </c>
      <c r="AN47" s="142" t="s">
        <v>1073</v>
      </c>
      <c r="AO47" s="142" t="s">
        <v>934</v>
      </c>
    </row>
    <row r="48" spans="2:41" ht="26.25" customHeight="1" x14ac:dyDescent="0.25">
      <c r="B48" s="305" t="s">
        <v>28</v>
      </c>
      <c r="C48" s="305" t="s">
        <v>25</v>
      </c>
      <c r="D48" s="305" t="s">
        <v>1074</v>
      </c>
      <c r="E48" s="305" t="s">
        <v>1075</v>
      </c>
      <c r="F48" s="252" t="s">
        <v>1071</v>
      </c>
      <c r="G48" s="252" t="s">
        <v>938</v>
      </c>
      <c r="H48" s="252">
        <v>2019</v>
      </c>
      <c r="I48" s="291" t="s">
        <v>52</v>
      </c>
      <c r="J48" s="291" t="s">
        <v>52</v>
      </c>
      <c r="K48" s="291" t="s">
        <v>52</v>
      </c>
      <c r="L48" s="291" t="s">
        <v>52</v>
      </c>
      <c r="M48" s="253" t="s">
        <v>879</v>
      </c>
      <c r="N48" s="253" t="s">
        <v>52</v>
      </c>
      <c r="O48" s="253" t="s">
        <v>1022</v>
      </c>
      <c r="P48" s="253" t="s">
        <v>1001</v>
      </c>
      <c r="Q48" s="252"/>
      <c r="R48" s="252"/>
      <c r="S48" s="252"/>
      <c r="T48" s="302">
        <v>0</v>
      </c>
      <c r="U48" s="302">
        <v>0</v>
      </c>
      <c r="V48" s="299" t="s">
        <v>52</v>
      </c>
      <c r="W48" s="302">
        <v>2304.7469600000004</v>
      </c>
      <c r="X48" s="302">
        <v>0</v>
      </c>
      <c r="Y48" s="299" t="s">
        <v>52</v>
      </c>
      <c r="Z48" s="302">
        <v>2772.5252519999999</v>
      </c>
      <c r="AA48" s="302">
        <v>0</v>
      </c>
      <c r="AB48" s="299" t="s">
        <v>52</v>
      </c>
      <c r="AC48" s="319" t="s">
        <v>1010</v>
      </c>
      <c r="AD48" s="319" t="s">
        <v>1010</v>
      </c>
      <c r="AE48" s="319" t="s">
        <v>1010</v>
      </c>
      <c r="AF48" s="299"/>
      <c r="AG48" s="140" t="s">
        <v>951</v>
      </c>
      <c r="AH48" s="141" t="s">
        <v>1</v>
      </c>
      <c r="AI48" s="141" t="s">
        <v>0</v>
      </c>
      <c r="AJ48" s="141" t="s">
        <v>862</v>
      </c>
      <c r="AK48" s="141" t="s">
        <v>52</v>
      </c>
      <c r="AL48" s="139"/>
      <c r="AM48" s="142" t="s">
        <v>898</v>
      </c>
      <c r="AN48" s="142" t="s">
        <v>1073</v>
      </c>
      <c r="AO48" s="142" t="s">
        <v>934</v>
      </c>
    </row>
    <row r="49" spans="2:41" ht="26.25" customHeight="1" x14ac:dyDescent="0.25">
      <c r="B49" s="305" t="s">
        <v>28</v>
      </c>
      <c r="C49" s="305" t="s">
        <v>25</v>
      </c>
      <c r="D49" s="305" t="s">
        <v>1076</v>
      </c>
      <c r="E49" s="305" t="s">
        <v>1077</v>
      </c>
      <c r="F49" s="252" t="s">
        <v>937</v>
      </c>
      <c r="G49" s="252" t="s">
        <v>938</v>
      </c>
      <c r="H49" s="252" t="s">
        <v>860</v>
      </c>
      <c r="I49" s="291">
        <v>1.3745321751980863</v>
      </c>
      <c r="J49" s="291">
        <v>3913.749230153674</v>
      </c>
      <c r="K49" s="291">
        <v>2632.1582382212823</v>
      </c>
      <c r="L49" s="291">
        <v>2697.7762583555573</v>
      </c>
      <c r="M49" s="253" t="s">
        <v>1040</v>
      </c>
      <c r="N49" s="253" t="s">
        <v>957</v>
      </c>
      <c r="O49" s="253" t="s">
        <v>1022</v>
      </c>
      <c r="P49" s="253" t="s">
        <v>1078</v>
      </c>
      <c r="Q49" s="252"/>
      <c r="R49" s="252"/>
      <c r="S49" s="252"/>
      <c r="T49" s="302">
        <v>1233.5026800000005</v>
      </c>
      <c r="U49" s="302">
        <v>7931.7331118822867</v>
      </c>
      <c r="V49" s="299" t="s">
        <v>52</v>
      </c>
      <c r="W49" s="302">
        <v>199.46833891438763</v>
      </c>
      <c r="X49" s="302">
        <v>869.50813657589526</v>
      </c>
      <c r="Y49" s="299" t="s">
        <v>52</v>
      </c>
      <c r="Z49" s="302">
        <v>172.85552896855182</v>
      </c>
      <c r="AA49" s="302">
        <v>445.90956517481152</v>
      </c>
      <c r="AB49" s="299" t="s">
        <v>52</v>
      </c>
      <c r="AC49" s="319" t="s">
        <v>1079</v>
      </c>
      <c r="AD49" s="319" t="s">
        <v>1079</v>
      </c>
      <c r="AE49" s="319" t="s">
        <v>1079</v>
      </c>
      <c r="AF49" s="299"/>
      <c r="AG49" s="140" t="s">
        <v>931</v>
      </c>
      <c r="AH49" s="141" t="s">
        <v>0</v>
      </c>
      <c r="AI49" s="141" t="s">
        <v>0</v>
      </c>
      <c r="AJ49" s="141" t="s">
        <v>862</v>
      </c>
      <c r="AK49" s="141" t="s">
        <v>52</v>
      </c>
      <c r="AL49" s="139"/>
      <c r="AM49" s="139" t="s">
        <v>898</v>
      </c>
      <c r="AN49" s="139" t="s">
        <v>1080</v>
      </c>
      <c r="AO49" s="142" t="s">
        <v>1006</v>
      </c>
    </row>
    <row r="50" spans="2:41" ht="26.25" customHeight="1" x14ac:dyDescent="0.25">
      <c r="B50" s="305" t="s">
        <v>28</v>
      </c>
      <c r="C50" s="305" t="s">
        <v>25</v>
      </c>
      <c r="D50" s="305" t="s">
        <v>1081</v>
      </c>
      <c r="E50" s="305" t="s">
        <v>1082</v>
      </c>
      <c r="F50" s="252" t="s">
        <v>892</v>
      </c>
      <c r="G50" s="252" t="s">
        <v>893</v>
      </c>
      <c r="H50" s="252">
        <v>2019</v>
      </c>
      <c r="I50" s="292">
        <v>0</v>
      </c>
      <c r="J50" s="291">
        <v>7.7289574126652321</v>
      </c>
      <c r="K50" s="291">
        <v>7.7289574126652321</v>
      </c>
      <c r="L50" s="291">
        <v>7.7289574126652321</v>
      </c>
      <c r="M50" s="253" t="s">
        <v>879</v>
      </c>
      <c r="N50" s="253" t="s">
        <v>1083</v>
      </c>
      <c r="O50" s="253" t="s">
        <v>52</v>
      </c>
      <c r="P50" s="253" t="s">
        <v>52</v>
      </c>
      <c r="Q50" s="252"/>
      <c r="R50" s="252" t="s">
        <v>1084</v>
      </c>
      <c r="S50" s="252"/>
      <c r="T50" s="302">
        <v>35952.76008</v>
      </c>
      <c r="U50" s="302">
        <v>138451</v>
      </c>
      <c r="V50" s="299" t="s">
        <v>52</v>
      </c>
      <c r="W50" s="302">
        <v>47470.998700000011</v>
      </c>
      <c r="X50" s="302">
        <v>103371.38102022282</v>
      </c>
      <c r="Y50" s="299" t="s">
        <v>52</v>
      </c>
      <c r="Z50" s="302">
        <v>49257.893000000004</v>
      </c>
      <c r="AA50" s="302">
        <v>131385.3859333384</v>
      </c>
      <c r="AB50" s="299" t="s">
        <v>52</v>
      </c>
      <c r="AC50" s="319" t="s">
        <v>1085</v>
      </c>
      <c r="AD50" s="319" t="s">
        <v>1085</v>
      </c>
      <c r="AE50" s="319" t="s">
        <v>1085</v>
      </c>
      <c r="AF50" s="299"/>
      <c r="AG50" s="140" t="s">
        <v>1057</v>
      </c>
      <c r="AH50" s="141" t="s">
        <v>0</v>
      </c>
      <c r="AI50" s="141" t="s">
        <v>0</v>
      </c>
      <c r="AJ50" s="141" t="s">
        <v>862</v>
      </c>
      <c r="AK50" s="141" t="s">
        <v>1058</v>
      </c>
      <c r="AL50" s="139"/>
      <c r="AM50" s="139" t="s">
        <v>898</v>
      </c>
      <c r="AN50" s="139" t="s">
        <v>1086</v>
      </c>
      <c r="AO50" s="142" t="s">
        <v>1087</v>
      </c>
    </row>
    <row r="51" spans="2:41" ht="26.25" customHeight="1" x14ac:dyDescent="0.25">
      <c r="B51" s="305" t="s">
        <v>28</v>
      </c>
      <c r="C51" s="305" t="s">
        <v>25</v>
      </c>
      <c r="D51" s="305" t="s">
        <v>1088</v>
      </c>
      <c r="E51" s="305" t="s">
        <v>1089</v>
      </c>
      <c r="F51" s="252" t="s">
        <v>923</v>
      </c>
      <c r="G51" s="252" t="s">
        <v>923</v>
      </c>
      <c r="H51" s="252">
        <v>2020</v>
      </c>
      <c r="I51" s="291" t="s">
        <v>923</v>
      </c>
      <c r="J51" s="291" t="s">
        <v>923</v>
      </c>
      <c r="K51" s="291" t="s">
        <v>923</v>
      </c>
      <c r="L51" s="291" t="s">
        <v>923</v>
      </c>
      <c r="M51" s="253" t="s">
        <v>848</v>
      </c>
      <c r="N51" s="253" t="s">
        <v>52</v>
      </c>
      <c r="O51" s="253" t="s">
        <v>52</v>
      </c>
      <c r="P51" s="253" t="s">
        <v>52</v>
      </c>
      <c r="Q51" s="252"/>
      <c r="R51" s="252" t="s">
        <v>1084</v>
      </c>
      <c r="S51" s="252"/>
      <c r="T51" s="302">
        <v>11342.027310000001</v>
      </c>
      <c r="U51" s="302">
        <v>0</v>
      </c>
      <c r="V51" s="299" t="s">
        <v>52</v>
      </c>
      <c r="W51" s="302">
        <v>2627.7737999999999</v>
      </c>
      <c r="X51" s="302">
        <v>0</v>
      </c>
      <c r="Y51" s="299" t="s">
        <v>52</v>
      </c>
      <c r="Z51" s="302">
        <v>0</v>
      </c>
      <c r="AA51" s="302">
        <v>0</v>
      </c>
      <c r="AB51" s="299" t="s">
        <v>52</v>
      </c>
      <c r="AC51" s="319" t="s">
        <v>1085</v>
      </c>
      <c r="AD51" s="319" t="s">
        <v>1085</v>
      </c>
      <c r="AE51" s="319" t="s">
        <v>1085</v>
      </c>
      <c r="AF51" s="299"/>
      <c r="AG51" s="140" t="s">
        <v>1057</v>
      </c>
      <c r="AH51" s="141" t="s">
        <v>1</v>
      </c>
      <c r="AI51" s="141" t="s">
        <v>0</v>
      </c>
      <c r="AJ51" s="141" t="s">
        <v>862</v>
      </c>
      <c r="AK51" s="141" t="s">
        <v>1058</v>
      </c>
      <c r="AL51" s="139"/>
      <c r="AM51" s="139" t="s">
        <v>898</v>
      </c>
      <c r="AN51" s="139" t="s">
        <v>865</v>
      </c>
      <c r="AO51" s="142" t="s">
        <v>934</v>
      </c>
    </row>
    <row r="52" spans="2:41" ht="26.25" customHeight="1" x14ac:dyDescent="0.25">
      <c r="B52" s="305" t="s">
        <v>28</v>
      </c>
      <c r="C52" s="305" t="s">
        <v>25</v>
      </c>
      <c r="D52" s="305" t="s">
        <v>1090</v>
      </c>
      <c r="E52" s="305" t="s">
        <v>1091</v>
      </c>
      <c r="F52" s="252" t="s">
        <v>923</v>
      </c>
      <c r="G52" s="252" t="s">
        <v>923</v>
      </c>
      <c r="H52" s="252">
        <v>2021</v>
      </c>
      <c r="I52" s="291" t="s">
        <v>923</v>
      </c>
      <c r="J52" s="291" t="s">
        <v>923</v>
      </c>
      <c r="K52" s="291" t="s">
        <v>923</v>
      </c>
      <c r="L52" s="291" t="s">
        <v>923</v>
      </c>
      <c r="M52" s="252" t="s">
        <v>956</v>
      </c>
      <c r="N52" s="252" t="s">
        <v>957</v>
      </c>
      <c r="O52" s="253" t="s">
        <v>52</v>
      </c>
      <c r="P52" s="253" t="s">
        <v>52</v>
      </c>
      <c r="Q52" s="252"/>
      <c r="R52" s="252" t="s">
        <v>1092</v>
      </c>
      <c r="S52" s="252"/>
      <c r="T52" s="302">
        <v>38390.644229999998</v>
      </c>
      <c r="U52" s="302">
        <v>544.55782999999997</v>
      </c>
      <c r="V52" s="299" t="s">
        <v>52</v>
      </c>
      <c r="W52" s="302">
        <v>54764.521000000001</v>
      </c>
      <c r="X52" s="302">
        <v>1000</v>
      </c>
      <c r="Y52" s="299" t="s">
        <v>52</v>
      </c>
      <c r="Z52" s="302">
        <v>21272.963000000003</v>
      </c>
      <c r="AA52" s="302">
        <v>1029.1999999999998</v>
      </c>
      <c r="AB52" s="299" t="s">
        <v>52</v>
      </c>
      <c r="AC52" s="319" t="s">
        <v>1093</v>
      </c>
      <c r="AD52" s="319" t="s">
        <v>1093</v>
      </c>
      <c r="AE52" s="319" t="s">
        <v>1093</v>
      </c>
      <c r="AF52" s="299"/>
      <c r="AG52" s="140" t="s">
        <v>1057</v>
      </c>
      <c r="AH52" s="141" t="s">
        <v>1</v>
      </c>
      <c r="AI52" s="141" t="s">
        <v>0</v>
      </c>
      <c r="AJ52" s="141" t="s">
        <v>862</v>
      </c>
      <c r="AK52" s="141" t="s">
        <v>1058</v>
      </c>
      <c r="AL52" s="139"/>
      <c r="AM52" s="139" t="s">
        <v>898</v>
      </c>
      <c r="AN52" s="139" t="s">
        <v>865</v>
      </c>
      <c r="AO52" s="142" t="s">
        <v>934</v>
      </c>
    </row>
    <row r="53" spans="2:41" ht="26.25" customHeight="1" x14ac:dyDescent="0.25">
      <c r="B53" s="305" t="s">
        <v>28</v>
      </c>
      <c r="C53" s="305" t="s">
        <v>25</v>
      </c>
      <c r="D53" s="305" t="s">
        <v>1094</v>
      </c>
      <c r="E53" s="305" t="s">
        <v>1095</v>
      </c>
      <c r="F53" s="252" t="s">
        <v>1096</v>
      </c>
      <c r="G53" s="252" t="s">
        <v>938</v>
      </c>
      <c r="H53" s="252" t="s">
        <v>860</v>
      </c>
      <c r="I53" s="291">
        <v>0</v>
      </c>
      <c r="J53" s="291">
        <v>0</v>
      </c>
      <c r="K53" s="291">
        <v>0</v>
      </c>
      <c r="L53" s="291">
        <v>0</v>
      </c>
      <c r="M53" s="253" t="s">
        <v>879</v>
      </c>
      <c r="N53" s="253" t="s">
        <v>957</v>
      </c>
      <c r="O53" s="253" t="s">
        <v>52</v>
      </c>
      <c r="P53" s="253" t="s">
        <v>52</v>
      </c>
      <c r="Q53" s="252"/>
      <c r="R53" s="252"/>
      <c r="S53" s="252"/>
      <c r="T53" s="302">
        <v>4960.89005</v>
      </c>
      <c r="U53" s="302">
        <v>4117.743480000001</v>
      </c>
      <c r="V53" s="299" t="s">
        <v>52</v>
      </c>
      <c r="W53" s="302">
        <v>4533.182200000002</v>
      </c>
      <c r="X53" s="302">
        <v>4664.3343999999988</v>
      </c>
      <c r="Y53" s="299" t="s">
        <v>52</v>
      </c>
      <c r="Z53" s="302">
        <v>5419.328702908695</v>
      </c>
      <c r="AA53" s="302">
        <v>4796.8890818799982</v>
      </c>
      <c r="AB53" s="299" t="s">
        <v>52</v>
      </c>
      <c r="AC53" s="319" t="s">
        <v>1085</v>
      </c>
      <c r="AD53" s="319" t="s">
        <v>1085</v>
      </c>
      <c r="AE53" s="319" t="s">
        <v>1085</v>
      </c>
      <c r="AF53" s="299"/>
      <c r="AG53" s="140" t="s">
        <v>1097</v>
      </c>
      <c r="AH53" s="141" t="s">
        <v>0</v>
      </c>
      <c r="AI53" s="141" t="s">
        <v>0</v>
      </c>
      <c r="AJ53" s="141" t="s">
        <v>862</v>
      </c>
      <c r="AK53" s="141" t="s">
        <v>52</v>
      </c>
      <c r="AL53" s="139"/>
      <c r="AM53" s="139" t="s">
        <v>898</v>
      </c>
      <c r="AN53" s="139" t="s">
        <v>1098</v>
      </c>
      <c r="AO53" s="142" t="s">
        <v>934</v>
      </c>
    </row>
    <row r="54" spans="2:41" ht="26.25" customHeight="1" x14ac:dyDescent="0.25">
      <c r="B54" s="305" t="s">
        <v>28</v>
      </c>
      <c r="C54" s="305" t="s">
        <v>25</v>
      </c>
      <c r="D54" s="305" t="s">
        <v>1099</v>
      </c>
      <c r="E54" s="305" t="s">
        <v>1100</v>
      </c>
      <c r="F54" s="252" t="s">
        <v>1096</v>
      </c>
      <c r="G54" s="252" t="s">
        <v>938</v>
      </c>
      <c r="H54" s="252" t="s">
        <v>860</v>
      </c>
      <c r="I54" s="291">
        <v>0</v>
      </c>
      <c r="J54" s="291">
        <v>0</v>
      </c>
      <c r="K54" s="291">
        <v>0</v>
      </c>
      <c r="L54" s="291">
        <v>0</v>
      </c>
      <c r="M54" s="253" t="s">
        <v>929</v>
      </c>
      <c r="N54" s="253" t="s">
        <v>52</v>
      </c>
      <c r="O54" s="253" t="s">
        <v>52</v>
      </c>
      <c r="P54" s="253" t="s">
        <v>52</v>
      </c>
      <c r="Q54" s="252"/>
      <c r="R54" s="252"/>
      <c r="S54" s="252"/>
      <c r="T54" s="302">
        <v>958.54853000000003</v>
      </c>
      <c r="U54" s="302">
        <v>1717.5278699999999</v>
      </c>
      <c r="V54" s="299" t="s">
        <v>52</v>
      </c>
      <c r="W54" s="302">
        <v>2881.7326099999996</v>
      </c>
      <c r="X54" s="302">
        <v>2572.4204933586338</v>
      </c>
      <c r="Y54" s="299" t="s">
        <v>52</v>
      </c>
      <c r="Z54" s="302">
        <v>1827.8000999999999</v>
      </c>
      <c r="AA54" s="302">
        <v>3258.9829222011399</v>
      </c>
      <c r="AB54" s="299" t="s">
        <v>52</v>
      </c>
      <c r="AC54" s="319" t="s">
        <v>1085</v>
      </c>
      <c r="AD54" s="319" t="s">
        <v>1085</v>
      </c>
      <c r="AE54" s="319" t="s">
        <v>1085</v>
      </c>
      <c r="AF54" s="299"/>
      <c r="AG54" s="140" t="s">
        <v>1097</v>
      </c>
      <c r="AH54" s="141" t="s">
        <v>0</v>
      </c>
      <c r="AI54" s="141" t="s">
        <v>0</v>
      </c>
      <c r="AJ54" s="141" t="s">
        <v>862</v>
      </c>
      <c r="AK54" s="141" t="s">
        <v>52</v>
      </c>
      <c r="AL54" s="139"/>
      <c r="AM54" s="139" t="s">
        <v>898</v>
      </c>
      <c r="AN54" s="139" t="s">
        <v>1098</v>
      </c>
      <c r="AO54" s="142" t="s">
        <v>934</v>
      </c>
    </row>
    <row r="55" spans="2:41" ht="26.25" customHeight="1" x14ac:dyDescent="0.25">
      <c r="B55" s="305" t="s">
        <v>28</v>
      </c>
      <c r="C55" s="305" t="s">
        <v>25</v>
      </c>
      <c r="D55" s="305" t="s">
        <v>1101</v>
      </c>
      <c r="E55" s="305" t="s">
        <v>1102</v>
      </c>
      <c r="F55" s="252" t="s">
        <v>937</v>
      </c>
      <c r="G55" s="252" t="s">
        <v>938</v>
      </c>
      <c r="H55" s="252" t="s">
        <v>860</v>
      </c>
      <c r="I55" s="291">
        <v>2.036182199041457E-3</v>
      </c>
      <c r="J55" s="291">
        <v>0</v>
      </c>
      <c r="K55" s="291">
        <v>13.757301420881431</v>
      </c>
      <c r="L55" s="291">
        <v>13.757301420881427</v>
      </c>
      <c r="M55" s="253" t="s">
        <v>929</v>
      </c>
      <c r="N55" s="253" t="s">
        <v>52</v>
      </c>
      <c r="O55" s="253" t="s">
        <v>1000</v>
      </c>
      <c r="P55" s="253" t="s">
        <v>1103</v>
      </c>
      <c r="Q55" s="252"/>
      <c r="R55" s="252"/>
      <c r="S55" s="252"/>
      <c r="T55" s="302">
        <v>453389.70506161876</v>
      </c>
      <c r="U55" s="302">
        <v>98704.302558185082</v>
      </c>
      <c r="V55" s="299">
        <v>5234.6000000000004</v>
      </c>
      <c r="W55" s="302">
        <v>442630.73536995833</v>
      </c>
      <c r="X55" s="302">
        <v>100936.22569291534</v>
      </c>
      <c r="Y55" s="299">
        <v>5234.6000000000004</v>
      </c>
      <c r="Z55" s="302">
        <v>276800.70523212466</v>
      </c>
      <c r="AA55" s="302">
        <v>113644.08202264922</v>
      </c>
      <c r="AB55" s="299">
        <v>5234.6000000000004</v>
      </c>
      <c r="AC55" s="319" t="s">
        <v>1104</v>
      </c>
      <c r="AD55" s="319" t="s">
        <v>1104</v>
      </c>
      <c r="AE55" s="319" t="s">
        <v>1104</v>
      </c>
      <c r="AF55" s="299"/>
      <c r="AG55" s="140" t="s">
        <v>931</v>
      </c>
      <c r="AH55" s="141" t="s">
        <v>0</v>
      </c>
      <c r="AI55" s="141" t="s">
        <v>0</v>
      </c>
      <c r="AJ55" s="141" t="s">
        <v>862</v>
      </c>
      <c r="AK55" s="141" t="s">
        <v>52</v>
      </c>
      <c r="AL55" s="139"/>
      <c r="AM55" s="139" t="s">
        <v>898</v>
      </c>
      <c r="AN55" s="139" t="s">
        <v>1105</v>
      </c>
      <c r="AO55" s="142" t="s">
        <v>1006</v>
      </c>
    </row>
    <row r="56" spans="2:41" ht="26.25" customHeight="1" x14ac:dyDescent="0.25">
      <c r="B56" s="305" t="s">
        <v>28</v>
      </c>
      <c r="C56" s="305" t="s">
        <v>25</v>
      </c>
      <c r="D56" s="305" t="s">
        <v>1106</v>
      </c>
      <c r="E56" s="305" t="s">
        <v>1107</v>
      </c>
      <c r="F56" s="252" t="s">
        <v>937</v>
      </c>
      <c r="G56" s="252" t="s">
        <v>938</v>
      </c>
      <c r="H56" s="252" t="s">
        <v>860</v>
      </c>
      <c r="I56" s="291">
        <v>0.12434917671280224</v>
      </c>
      <c r="J56" s="291">
        <v>212.45697733507944</v>
      </c>
      <c r="K56" s="291">
        <v>212.45697733507987</v>
      </c>
      <c r="L56" s="291">
        <v>212.45697733507944</v>
      </c>
      <c r="M56" s="253" t="s">
        <v>879</v>
      </c>
      <c r="N56" s="253" t="s">
        <v>957</v>
      </c>
      <c r="O56" s="253" t="s">
        <v>1000</v>
      </c>
      <c r="P56" s="253" t="s">
        <v>1001</v>
      </c>
      <c r="Q56" s="252"/>
      <c r="R56" s="252"/>
      <c r="S56" s="252"/>
      <c r="T56" s="302">
        <v>249937.53690060551</v>
      </c>
      <c r="U56" s="302">
        <v>98481.908338662717</v>
      </c>
      <c r="V56" s="299">
        <v>24263</v>
      </c>
      <c r="W56" s="302">
        <v>259826.50923758774</v>
      </c>
      <c r="X56" s="302">
        <v>62218.48545347443</v>
      </c>
      <c r="Y56" s="299">
        <v>24263</v>
      </c>
      <c r="Z56" s="302">
        <v>257591.30875864212</v>
      </c>
      <c r="AA56" s="302">
        <v>39681.823195910751</v>
      </c>
      <c r="AB56" s="299">
        <v>24263</v>
      </c>
      <c r="AC56" s="319" t="s">
        <v>1108</v>
      </c>
      <c r="AD56" s="319" t="s">
        <v>1108</v>
      </c>
      <c r="AE56" s="319" t="s">
        <v>1108</v>
      </c>
      <c r="AF56" s="299"/>
      <c r="AG56" s="140" t="s">
        <v>931</v>
      </c>
      <c r="AH56" s="141" t="s">
        <v>0</v>
      </c>
      <c r="AI56" s="141" t="s">
        <v>0</v>
      </c>
      <c r="AJ56" s="141" t="s">
        <v>862</v>
      </c>
      <c r="AK56" s="141" t="s">
        <v>52</v>
      </c>
      <c r="AL56" s="139"/>
      <c r="AM56" s="139" t="s">
        <v>898</v>
      </c>
      <c r="AN56" s="139" t="s">
        <v>1109</v>
      </c>
      <c r="AO56" s="142" t="s">
        <v>1006</v>
      </c>
    </row>
    <row r="57" spans="2:41" ht="26.25" customHeight="1" x14ac:dyDescent="0.25">
      <c r="B57" s="305" t="s">
        <v>28</v>
      </c>
      <c r="C57" s="305" t="s">
        <v>25</v>
      </c>
      <c r="D57" s="305" t="s">
        <v>1110</v>
      </c>
      <c r="E57" s="305" t="s">
        <v>1111</v>
      </c>
      <c r="F57" s="252" t="s">
        <v>937</v>
      </c>
      <c r="G57" s="252" t="s">
        <v>938</v>
      </c>
      <c r="H57" s="252" t="s">
        <v>860</v>
      </c>
      <c r="I57" s="291">
        <v>0.17898874650308871</v>
      </c>
      <c r="J57" s="291">
        <v>64.854821366646874</v>
      </c>
      <c r="K57" s="291">
        <v>64.813255859061698</v>
      </c>
      <c r="L57" s="291">
        <v>65.052794863036183</v>
      </c>
      <c r="M57" s="253" t="s">
        <v>879</v>
      </c>
      <c r="N57" s="253" t="s">
        <v>957</v>
      </c>
      <c r="O57" s="253" t="s">
        <v>1022</v>
      </c>
      <c r="P57" s="253" t="s">
        <v>1001</v>
      </c>
      <c r="Q57" s="252"/>
      <c r="R57" s="252"/>
      <c r="S57" s="252"/>
      <c r="T57" s="302">
        <v>13772.33892</v>
      </c>
      <c r="U57" s="302">
        <v>61.071449999999999</v>
      </c>
      <c r="V57" s="299">
        <v>6359.75</v>
      </c>
      <c r="W57" s="302">
        <v>12440.41372</v>
      </c>
      <c r="X57" s="302">
        <v>152</v>
      </c>
      <c r="Y57" s="299">
        <v>6359.75</v>
      </c>
      <c r="Z57" s="302">
        <v>8189.9999999999991</v>
      </c>
      <c r="AA57" s="302">
        <v>19</v>
      </c>
      <c r="AB57" s="299">
        <v>6359.75</v>
      </c>
      <c r="AC57" s="319" t="s">
        <v>1112</v>
      </c>
      <c r="AD57" s="319" t="s">
        <v>1112</v>
      </c>
      <c r="AE57" s="319" t="s">
        <v>1112</v>
      </c>
      <c r="AF57" s="299"/>
      <c r="AG57" s="140" t="s">
        <v>931</v>
      </c>
      <c r="AH57" s="141" t="s">
        <v>0</v>
      </c>
      <c r="AI57" s="141" t="s">
        <v>0</v>
      </c>
      <c r="AJ57" s="141" t="s">
        <v>862</v>
      </c>
      <c r="AK57" s="141" t="s">
        <v>52</v>
      </c>
      <c r="AL57" s="139"/>
      <c r="AM57" s="139" t="s">
        <v>898</v>
      </c>
      <c r="AN57" s="139" t="s">
        <v>1048</v>
      </c>
      <c r="AO57" s="142" t="s">
        <v>1006</v>
      </c>
    </row>
    <row r="58" spans="2:41" ht="26.25" customHeight="1" x14ac:dyDescent="0.25">
      <c r="B58" s="305" t="s">
        <v>28</v>
      </c>
      <c r="C58" s="305" t="s">
        <v>25</v>
      </c>
      <c r="D58" s="305" t="s">
        <v>1113</v>
      </c>
      <c r="E58" s="305" t="s">
        <v>1114</v>
      </c>
      <c r="F58" s="252" t="s">
        <v>937</v>
      </c>
      <c r="G58" s="252" t="s">
        <v>938</v>
      </c>
      <c r="H58" s="252" t="s">
        <v>860</v>
      </c>
      <c r="I58" s="291">
        <v>0.10850194821245193</v>
      </c>
      <c r="J58" s="291">
        <v>38.640271085257034</v>
      </c>
      <c r="K58" s="291">
        <v>38.637821249803245</v>
      </c>
      <c r="L58" s="291">
        <v>38.653885360570413</v>
      </c>
      <c r="M58" s="253" t="s">
        <v>879</v>
      </c>
      <c r="N58" s="253" t="s">
        <v>957</v>
      </c>
      <c r="O58" s="253" t="s">
        <v>1022</v>
      </c>
      <c r="P58" s="253" t="s">
        <v>1001</v>
      </c>
      <c r="Q58" s="252"/>
      <c r="R58" s="252"/>
      <c r="S58" s="252"/>
      <c r="T58" s="302">
        <v>89274.405504396826</v>
      </c>
      <c r="U58" s="302">
        <v>60.567109999999992</v>
      </c>
      <c r="V58" s="299">
        <v>24263</v>
      </c>
      <c r="W58" s="302">
        <v>124240.33712926001</v>
      </c>
      <c r="X58" s="302">
        <v>43.619274232537911</v>
      </c>
      <c r="Y58" s="299">
        <v>24263</v>
      </c>
      <c r="Z58" s="302">
        <v>94822.225267792062</v>
      </c>
      <c r="AA58" s="302">
        <v>19.585679279519599</v>
      </c>
      <c r="AB58" s="299">
        <v>24263</v>
      </c>
      <c r="AC58" s="319" t="s">
        <v>1108</v>
      </c>
      <c r="AD58" s="319" t="s">
        <v>1108</v>
      </c>
      <c r="AE58" s="319" t="s">
        <v>1108</v>
      </c>
      <c r="AF58" s="299"/>
      <c r="AG58" s="140" t="s">
        <v>931</v>
      </c>
      <c r="AH58" s="141" t="s">
        <v>0</v>
      </c>
      <c r="AI58" s="141" t="s">
        <v>0</v>
      </c>
      <c r="AJ58" s="141" t="s">
        <v>882</v>
      </c>
      <c r="AK58" s="141" t="s">
        <v>1115</v>
      </c>
      <c r="AL58" s="139"/>
      <c r="AM58" s="139" t="s">
        <v>898</v>
      </c>
      <c r="AN58" s="139" t="s">
        <v>1116</v>
      </c>
      <c r="AO58" s="142" t="s">
        <v>1006</v>
      </c>
    </row>
    <row r="59" spans="2:41" ht="26.25" customHeight="1" x14ac:dyDescent="0.25">
      <c r="B59" s="305" t="s">
        <v>28</v>
      </c>
      <c r="C59" s="305" t="s">
        <v>25</v>
      </c>
      <c r="D59" s="305" t="s">
        <v>1117</v>
      </c>
      <c r="E59" s="305" t="s">
        <v>1118</v>
      </c>
      <c r="F59" s="252" t="s">
        <v>937</v>
      </c>
      <c r="G59" s="252" t="s">
        <v>938</v>
      </c>
      <c r="H59" s="252" t="s">
        <v>860</v>
      </c>
      <c r="I59" s="291" t="s">
        <v>52</v>
      </c>
      <c r="J59" s="291" t="s">
        <v>52</v>
      </c>
      <c r="K59" s="291" t="s">
        <v>52</v>
      </c>
      <c r="L59" s="291" t="s">
        <v>52</v>
      </c>
      <c r="M59" s="253" t="s">
        <v>929</v>
      </c>
      <c r="N59" s="253" t="s">
        <v>52</v>
      </c>
      <c r="O59" s="253" t="s">
        <v>1022</v>
      </c>
      <c r="P59" s="253" t="s">
        <v>1119</v>
      </c>
      <c r="Q59" s="252"/>
      <c r="R59" s="252"/>
      <c r="S59" s="252"/>
      <c r="T59" s="302">
        <v>41221.038369999995</v>
      </c>
      <c r="U59" s="302">
        <v>50942.268199999999</v>
      </c>
      <c r="V59" s="299">
        <v>5234.6000000000004</v>
      </c>
      <c r="W59" s="302">
        <v>40400.654510000008</v>
      </c>
      <c r="X59" s="302">
        <v>55276.796230000007</v>
      </c>
      <c r="Y59" s="299">
        <v>5234.6000000000004</v>
      </c>
      <c r="Z59" s="302">
        <v>41147</v>
      </c>
      <c r="AA59" s="302">
        <v>73999.999999999985</v>
      </c>
      <c r="AB59" s="299">
        <v>5234.6000000000004</v>
      </c>
      <c r="AC59" s="319" t="s">
        <v>1104</v>
      </c>
      <c r="AD59" s="319" t="s">
        <v>1104</v>
      </c>
      <c r="AE59" s="319" t="s">
        <v>1104</v>
      </c>
      <c r="AF59" s="299"/>
      <c r="AG59" s="140" t="s">
        <v>931</v>
      </c>
      <c r="AH59" s="141" t="s">
        <v>1</v>
      </c>
      <c r="AI59" s="141" t="s">
        <v>0</v>
      </c>
      <c r="AJ59" s="141" t="s">
        <v>1120</v>
      </c>
      <c r="AK59" s="141" t="s">
        <v>1121</v>
      </c>
      <c r="AL59" s="139"/>
      <c r="AM59" s="139" t="s">
        <v>898</v>
      </c>
      <c r="AN59" s="139" t="s">
        <v>975</v>
      </c>
      <c r="AO59" s="142" t="s">
        <v>1006</v>
      </c>
    </row>
    <row r="60" spans="2:41" ht="45" customHeight="1" x14ac:dyDescent="0.25">
      <c r="B60" s="305" t="s">
        <v>28</v>
      </c>
      <c r="C60" s="305" t="s">
        <v>25</v>
      </c>
      <c r="D60" s="305" t="s">
        <v>1122</v>
      </c>
      <c r="E60" s="305" t="s">
        <v>1123</v>
      </c>
      <c r="F60" s="252" t="s">
        <v>1124</v>
      </c>
      <c r="G60" s="252" t="s">
        <v>1124</v>
      </c>
      <c r="H60" s="252" t="s">
        <v>860</v>
      </c>
      <c r="I60" s="291" t="s">
        <v>52</v>
      </c>
      <c r="J60" s="308" t="s">
        <v>1125</v>
      </c>
      <c r="K60" s="308" t="s">
        <v>1125</v>
      </c>
      <c r="L60" s="308" t="s">
        <v>1125</v>
      </c>
      <c r="M60" s="253" t="s">
        <v>52</v>
      </c>
      <c r="N60" s="253" t="s">
        <v>52</v>
      </c>
      <c r="O60" s="253" t="s">
        <v>1022</v>
      </c>
      <c r="P60" s="253" t="s">
        <v>1001</v>
      </c>
      <c r="Q60" s="252" t="s">
        <v>1023</v>
      </c>
      <c r="R60" s="252"/>
      <c r="S60" s="295" t="s">
        <v>1024</v>
      </c>
      <c r="T60" s="298">
        <v>11180</v>
      </c>
      <c r="U60" s="302">
        <v>0</v>
      </c>
      <c r="V60" s="301">
        <v>2.7</v>
      </c>
      <c r="W60" s="298" t="s">
        <v>1126</v>
      </c>
      <c r="X60" s="302">
        <v>0</v>
      </c>
      <c r="Y60" s="298" t="s">
        <v>1127</v>
      </c>
      <c r="Z60" s="298" t="s">
        <v>1128</v>
      </c>
      <c r="AA60" s="302">
        <v>0</v>
      </c>
      <c r="AB60" s="298" t="s">
        <v>1129</v>
      </c>
      <c r="AC60" s="319"/>
      <c r="AD60" s="319"/>
      <c r="AE60" s="319"/>
      <c r="AF60" s="299"/>
      <c r="AG60" s="140" t="s">
        <v>931</v>
      </c>
      <c r="AH60" s="141" t="s">
        <v>1</v>
      </c>
      <c r="AI60" s="141" t="s">
        <v>0</v>
      </c>
      <c r="AJ60" s="141" t="s">
        <v>1030</v>
      </c>
      <c r="AK60" s="141" t="s">
        <v>1003</v>
      </c>
      <c r="AL60" s="139"/>
      <c r="AM60" s="139" t="s">
        <v>854</v>
      </c>
      <c r="AN60" s="139" t="s">
        <v>1032</v>
      </c>
      <c r="AO60" s="142" t="s">
        <v>1033</v>
      </c>
    </row>
    <row r="61" spans="2:41" ht="26.25" customHeight="1" x14ac:dyDescent="0.25">
      <c r="B61" s="305" t="s">
        <v>28</v>
      </c>
      <c r="C61" s="305" t="s">
        <v>25</v>
      </c>
      <c r="D61" s="305" t="s">
        <v>1130</v>
      </c>
      <c r="E61" s="305" t="s">
        <v>1023</v>
      </c>
      <c r="F61" s="254" t="s">
        <v>1131</v>
      </c>
      <c r="G61" s="252" t="s">
        <v>938</v>
      </c>
      <c r="H61" s="252">
        <v>2018</v>
      </c>
      <c r="I61" s="291">
        <v>0</v>
      </c>
      <c r="J61" s="308" t="s">
        <v>1132</v>
      </c>
      <c r="K61" s="308" t="s">
        <v>1132</v>
      </c>
      <c r="L61" s="308" t="s">
        <v>1132</v>
      </c>
      <c r="M61" s="253" t="s">
        <v>879</v>
      </c>
      <c r="N61" s="253" t="s">
        <v>52</v>
      </c>
      <c r="O61" s="253" t="s">
        <v>1022</v>
      </c>
      <c r="P61" s="253" t="s">
        <v>1001</v>
      </c>
      <c r="Q61" s="252"/>
      <c r="R61" s="252"/>
      <c r="S61" s="252"/>
      <c r="T61" s="302">
        <v>460142.09565000015</v>
      </c>
      <c r="U61" s="302">
        <v>0</v>
      </c>
      <c r="V61" s="299">
        <v>342</v>
      </c>
      <c r="W61" s="302">
        <v>338400</v>
      </c>
      <c r="X61" s="302">
        <v>0</v>
      </c>
      <c r="Y61" s="299">
        <v>180</v>
      </c>
      <c r="Z61" s="302">
        <v>872320</v>
      </c>
      <c r="AA61" s="302">
        <v>0</v>
      </c>
      <c r="AB61" s="299">
        <v>470</v>
      </c>
      <c r="AC61" s="319" t="s">
        <v>1133</v>
      </c>
      <c r="AD61" s="319" t="s">
        <v>1133</v>
      </c>
      <c r="AE61" s="319" t="s">
        <v>1133</v>
      </c>
      <c r="AF61" s="299"/>
      <c r="AG61" s="196" t="s">
        <v>1134</v>
      </c>
      <c r="AH61" s="141" t="s">
        <v>0</v>
      </c>
      <c r="AI61" s="141" t="s">
        <v>0</v>
      </c>
      <c r="AJ61" s="141" t="s">
        <v>1030</v>
      </c>
      <c r="AK61" s="141" t="s">
        <v>1003</v>
      </c>
      <c r="AL61" s="139"/>
      <c r="AM61" s="139" t="s">
        <v>854</v>
      </c>
      <c r="AN61" s="197" t="s">
        <v>1135</v>
      </c>
      <c r="AO61" s="142" t="s">
        <v>1033</v>
      </c>
    </row>
    <row r="62" spans="2:41" ht="26.25" customHeight="1" x14ac:dyDescent="0.25">
      <c r="B62" s="305" t="s">
        <v>28</v>
      </c>
      <c r="C62" s="305" t="s">
        <v>25</v>
      </c>
      <c r="D62" s="305" t="s">
        <v>1136</v>
      </c>
      <c r="E62" s="305" t="s">
        <v>1137</v>
      </c>
      <c r="F62" s="252" t="s">
        <v>937</v>
      </c>
      <c r="G62" s="252" t="s">
        <v>938</v>
      </c>
      <c r="H62" s="252">
        <v>2019</v>
      </c>
      <c r="I62" s="291" t="s">
        <v>52</v>
      </c>
      <c r="J62" s="291" t="s">
        <v>52</v>
      </c>
      <c r="K62" s="291" t="s">
        <v>52</v>
      </c>
      <c r="L62" s="291" t="s">
        <v>52</v>
      </c>
      <c r="M62" s="252" t="s">
        <v>929</v>
      </c>
      <c r="N62" s="252" t="s">
        <v>52</v>
      </c>
      <c r="O62" s="253" t="s">
        <v>1022</v>
      </c>
      <c r="P62" s="253" t="s">
        <v>1041</v>
      </c>
      <c r="Q62" s="252"/>
      <c r="R62" s="252"/>
      <c r="S62" s="252"/>
      <c r="T62" s="298">
        <v>203036.2366</v>
      </c>
      <c r="U62" s="302">
        <v>0</v>
      </c>
      <c r="V62" s="299" t="s">
        <v>52</v>
      </c>
      <c r="W62" s="298">
        <v>273713.02379652549</v>
      </c>
      <c r="X62" s="302">
        <v>0</v>
      </c>
      <c r="Y62" s="299">
        <v>92</v>
      </c>
      <c r="Z62" s="298">
        <v>276057.47169224219</v>
      </c>
      <c r="AA62" s="302">
        <v>0</v>
      </c>
      <c r="AB62" s="299" t="s">
        <v>948</v>
      </c>
      <c r="AC62" s="319" t="s">
        <v>1138</v>
      </c>
      <c r="AD62" s="319" t="s">
        <v>1138</v>
      </c>
      <c r="AE62" s="319" t="s">
        <v>1138</v>
      </c>
      <c r="AF62" s="299" t="s">
        <v>1072</v>
      </c>
      <c r="AG62" s="140" t="s">
        <v>931</v>
      </c>
      <c r="AH62" s="141" t="s">
        <v>1</v>
      </c>
      <c r="AI62" s="141" t="s">
        <v>0</v>
      </c>
      <c r="AJ62" s="141" t="s">
        <v>1120</v>
      </c>
      <c r="AK62" s="141" t="s">
        <v>1121</v>
      </c>
      <c r="AL62" s="139"/>
      <c r="AM62" s="139" t="s">
        <v>854</v>
      </c>
      <c r="AN62" s="139" t="s">
        <v>975</v>
      </c>
      <c r="AO62" s="142" t="s">
        <v>1033</v>
      </c>
    </row>
    <row r="63" spans="2:41" ht="26.25" customHeight="1" x14ac:dyDescent="0.25">
      <c r="B63" s="305" t="s">
        <v>28</v>
      </c>
      <c r="C63" s="305" t="s">
        <v>25</v>
      </c>
      <c r="D63" s="305" t="s">
        <v>1139</v>
      </c>
      <c r="E63" s="305" t="s">
        <v>1140</v>
      </c>
      <c r="F63" s="252" t="s">
        <v>937</v>
      </c>
      <c r="G63" s="252" t="s">
        <v>938</v>
      </c>
      <c r="H63" s="252" t="s">
        <v>860</v>
      </c>
      <c r="I63" s="291">
        <v>4.8819722877442108E-2</v>
      </c>
      <c r="J63" s="291">
        <v>2.6742593956149516</v>
      </c>
      <c r="K63" s="291">
        <v>2.6899614078606677</v>
      </c>
      <c r="L63" s="291">
        <v>2.6920703505559951</v>
      </c>
      <c r="M63" s="253" t="s">
        <v>879</v>
      </c>
      <c r="N63" s="253" t="s">
        <v>52</v>
      </c>
      <c r="O63" s="253" t="s">
        <v>1022</v>
      </c>
      <c r="P63" s="253" t="s">
        <v>1001</v>
      </c>
      <c r="Q63" s="252"/>
      <c r="R63" s="252"/>
      <c r="S63" s="252"/>
      <c r="T63" s="302">
        <v>63497.918539999999</v>
      </c>
      <c r="U63" s="302">
        <v>0</v>
      </c>
      <c r="V63" s="299">
        <v>12926.438311111113</v>
      </c>
      <c r="W63" s="302">
        <v>88859.388940000019</v>
      </c>
      <c r="X63" s="302">
        <v>0</v>
      </c>
      <c r="Y63" s="299">
        <v>19245.650355555554</v>
      </c>
      <c r="Z63" s="302">
        <v>16853.5704475524</v>
      </c>
      <c r="AA63" s="302">
        <v>0</v>
      </c>
      <c r="AB63" s="299" t="s">
        <v>948</v>
      </c>
      <c r="AC63" s="319" t="s">
        <v>1141</v>
      </c>
      <c r="AD63" s="319" t="s">
        <v>1141</v>
      </c>
      <c r="AE63" s="319" t="s">
        <v>1141</v>
      </c>
      <c r="AF63" s="299"/>
      <c r="AG63" s="140" t="s">
        <v>931</v>
      </c>
      <c r="AH63" s="141" t="s">
        <v>0</v>
      </c>
      <c r="AI63" s="141" t="s">
        <v>0</v>
      </c>
      <c r="AJ63" s="141" t="s">
        <v>862</v>
      </c>
      <c r="AK63" s="141" t="s">
        <v>1003</v>
      </c>
      <c r="AL63" s="139"/>
      <c r="AM63" s="139" t="s">
        <v>854</v>
      </c>
      <c r="AN63" s="139" t="s">
        <v>1142</v>
      </c>
      <c r="AO63" s="142" t="s">
        <v>934</v>
      </c>
    </row>
    <row r="64" spans="2:41" ht="26.25" customHeight="1" x14ac:dyDescent="0.25">
      <c r="B64" s="305" t="s">
        <v>28</v>
      </c>
      <c r="C64" s="305" t="s">
        <v>25</v>
      </c>
      <c r="D64" s="305" t="s">
        <v>1143</v>
      </c>
      <c r="E64" s="305" t="s">
        <v>1144</v>
      </c>
      <c r="F64" s="254" t="s">
        <v>1145</v>
      </c>
      <c r="G64" s="252" t="s">
        <v>938</v>
      </c>
      <c r="H64" s="252">
        <v>2019</v>
      </c>
      <c r="I64" s="291">
        <v>0</v>
      </c>
      <c r="J64" s="291">
        <v>36.352777892509835</v>
      </c>
      <c r="K64" s="291">
        <v>36.352777892509835</v>
      </c>
      <c r="L64" s="291">
        <v>36.352777892509827</v>
      </c>
      <c r="M64" s="253" t="s">
        <v>946</v>
      </c>
      <c r="N64" s="253" t="s">
        <v>957</v>
      </c>
      <c r="O64" s="252" t="s">
        <v>52</v>
      </c>
      <c r="P64" s="252" t="s">
        <v>52</v>
      </c>
      <c r="Q64" s="252"/>
      <c r="R64" s="252"/>
      <c r="S64" s="252"/>
      <c r="T64" s="302">
        <v>4798.2199999999993</v>
      </c>
      <c r="U64" s="302">
        <v>6425.33</v>
      </c>
      <c r="V64" s="299" t="s">
        <v>52</v>
      </c>
      <c r="W64" s="302">
        <v>8224</v>
      </c>
      <c r="X64" s="302">
        <v>0</v>
      </c>
      <c r="Y64" s="299" t="s">
        <v>52</v>
      </c>
      <c r="Z64" s="302">
        <v>16924.992000000002</v>
      </c>
      <c r="AA64" s="302">
        <v>0</v>
      </c>
      <c r="AB64" s="299" t="s">
        <v>52</v>
      </c>
      <c r="AC64" s="319" t="s">
        <v>1146</v>
      </c>
      <c r="AD64" s="319" t="s">
        <v>1146</v>
      </c>
      <c r="AE64" s="319" t="s">
        <v>1146</v>
      </c>
      <c r="AF64" s="299"/>
      <c r="AG64" s="196" t="s">
        <v>1147</v>
      </c>
      <c r="AH64" s="141" t="s">
        <v>0</v>
      </c>
      <c r="AI64" s="141" t="s">
        <v>0</v>
      </c>
      <c r="AJ64" s="141" t="s">
        <v>862</v>
      </c>
      <c r="AK64" s="141" t="s">
        <v>1003</v>
      </c>
      <c r="AL64" s="139"/>
      <c r="AM64" s="139" t="s">
        <v>876</v>
      </c>
      <c r="AN64" s="139" t="s">
        <v>1148</v>
      </c>
      <c r="AO64" s="142" t="s">
        <v>934</v>
      </c>
    </row>
    <row r="65" spans="2:41" ht="26.25" customHeight="1" x14ac:dyDescent="0.25">
      <c r="B65" s="305" t="s">
        <v>28</v>
      </c>
      <c r="C65" s="305" t="s">
        <v>25</v>
      </c>
      <c r="D65" s="305" t="s">
        <v>1149</v>
      </c>
      <c r="E65" s="305" t="s">
        <v>1150</v>
      </c>
      <c r="F65" s="252" t="s">
        <v>1124</v>
      </c>
      <c r="G65" s="252" t="s">
        <v>1124</v>
      </c>
      <c r="H65" s="252">
        <v>2020</v>
      </c>
      <c r="I65" s="291" t="s">
        <v>52</v>
      </c>
      <c r="J65" s="309">
        <v>36.597071421615283</v>
      </c>
      <c r="K65" s="309">
        <v>36.597071421615283</v>
      </c>
      <c r="L65" s="309">
        <v>36.597071421615283</v>
      </c>
      <c r="M65" s="253" t="s">
        <v>52</v>
      </c>
      <c r="N65" s="253" t="s">
        <v>957</v>
      </c>
      <c r="O65" s="253" t="s">
        <v>1022</v>
      </c>
      <c r="P65" s="253" t="s">
        <v>1001</v>
      </c>
      <c r="Q65" s="252" t="s">
        <v>1151</v>
      </c>
      <c r="R65" s="252"/>
      <c r="S65" s="295" t="s">
        <v>1024</v>
      </c>
      <c r="T65" s="302">
        <v>0</v>
      </c>
      <c r="U65" s="302">
        <v>755.23111000000006</v>
      </c>
      <c r="V65" s="299" t="s">
        <v>52</v>
      </c>
      <c r="W65" s="298">
        <v>5100</v>
      </c>
      <c r="X65" s="302">
        <v>1382.4175290399999</v>
      </c>
      <c r="Y65" s="300">
        <v>16</v>
      </c>
      <c r="Z65" s="298">
        <v>8500</v>
      </c>
      <c r="AA65" s="302">
        <v>1422.6458791350638</v>
      </c>
      <c r="AB65" s="300">
        <v>26</v>
      </c>
      <c r="AC65" s="319" t="s">
        <v>1152</v>
      </c>
      <c r="AD65" s="319" t="s">
        <v>1152</v>
      </c>
      <c r="AE65" s="319" t="s">
        <v>1152</v>
      </c>
      <c r="AF65" s="299"/>
      <c r="AG65" s="140" t="s">
        <v>931</v>
      </c>
      <c r="AH65" s="141" t="s">
        <v>1</v>
      </c>
      <c r="AI65" s="141" t="s">
        <v>0</v>
      </c>
      <c r="AJ65" s="141" t="s">
        <v>862</v>
      </c>
      <c r="AK65" s="141" t="s">
        <v>1003</v>
      </c>
      <c r="AL65" s="139"/>
      <c r="AM65" s="139" t="s">
        <v>876</v>
      </c>
      <c r="AN65" s="139" t="s">
        <v>1032</v>
      </c>
      <c r="AO65" s="142" t="s">
        <v>934</v>
      </c>
    </row>
    <row r="66" spans="2:41" ht="26.25" customHeight="1" x14ac:dyDescent="0.25">
      <c r="B66" s="305" t="s">
        <v>28</v>
      </c>
      <c r="C66" s="305" t="s">
        <v>25</v>
      </c>
      <c r="D66" s="305" t="s">
        <v>1153</v>
      </c>
      <c r="E66" s="305" t="s">
        <v>1154</v>
      </c>
      <c r="F66" s="254" t="s">
        <v>847</v>
      </c>
      <c r="G66" s="254" t="s">
        <v>847</v>
      </c>
      <c r="H66" s="252">
        <v>2019</v>
      </c>
      <c r="I66" s="291">
        <v>9.6935898844612966E-3</v>
      </c>
      <c r="J66" s="291">
        <v>9.3422376661293214</v>
      </c>
      <c r="K66" s="291">
        <v>9.3422376661293143</v>
      </c>
      <c r="L66" s="291">
        <v>9.3422376661293107</v>
      </c>
      <c r="M66" s="252" t="s">
        <v>52</v>
      </c>
      <c r="N66" s="252" t="s">
        <v>52</v>
      </c>
      <c r="O66" s="253" t="s">
        <v>1022</v>
      </c>
      <c r="P66" s="253" t="s">
        <v>1001</v>
      </c>
      <c r="Q66" s="252"/>
      <c r="R66" s="252"/>
      <c r="S66" s="252"/>
      <c r="T66" s="302">
        <v>29796.112249346246</v>
      </c>
      <c r="U66" s="302">
        <v>0</v>
      </c>
      <c r="V66" s="299">
        <v>30</v>
      </c>
      <c r="W66" s="302">
        <v>53555.039999999994</v>
      </c>
      <c r="X66" s="302">
        <v>0</v>
      </c>
      <c r="Y66" s="299">
        <v>23</v>
      </c>
      <c r="Z66" s="302">
        <v>55429.466400000005</v>
      </c>
      <c r="AA66" s="302">
        <v>0</v>
      </c>
      <c r="AB66" s="299">
        <v>23</v>
      </c>
      <c r="AC66" s="319" t="s">
        <v>1155</v>
      </c>
      <c r="AD66" s="319" t="s">
        <v>1155</v>
      </c>
      <c r="AE66" s="319" t="s">
        <v>1155</v>
      </c>
      <c r="AF66" s="299"/>
      <c r="AG66" s="196" t="s">
        <v>850</v>
      </c>
      <c r="AH66" s="141" t="s">
        <v>0</v>
      </c>
      <c r="AI66" s="141" t="s">
        <v>0</v>
      </c>
      <c r="AJ66" s="141" t="s">
        <v>862</v>
      </c>
      <c r="AK66" s="141" t="s">
        <v>1003</v>
      </c>
      <c r="AL66" s="139"/>
      <c r="AM66" s="142" t="s">
        <v>898</v>
      </c>
      <c r="AN66" s="197" t="s">
        <v>1156</v>
      </c>
      <c r="AO66" s="142" t="s">
        <v>1033</v>
      </c>
    </row>
    <row r="67" spans="2:41" ht="26.25" customHeight="1" x14ac:dyDescent="0.25">
      <c r="B67" s="305" t="s">
        <v>24</v>
      </c>
      <c r="C67" s="305" t="s">
        <v>29</v>
      </c>
      <c r="D67" s="305" t="s">
        <v>1157</v>
      </c>
      <c r="E67" s="305" t="s">
        <v>1158</v>
      </c>
      <c r="F67" s="252" t="s">
        <v>937</v>
      </c>
      <c r="G67" s="252" t="s">
        <v>938</v>
      </c>
      <c r="H67" s="252" t="s">
        <v>860</v>
      </c>
      <c r="I67" s="291">
        <v>0.12125269324029804</v>
      </c>
      <c r="J67" s="291">
        <v>75.375700377493033</v>
      </c>
      <c r="K67" s="291">
        <v>37.286431922780906</v>
      </c>
      <c r="L67" s="291">
        <v>52.025411365729688</v>
      </c>
      <c r="M67" s="253" t="s">
        <v>879</v>
      </c>
      <c r="N67" s="253" t="s">
        <v>957</v>
      </c>
      <c r="O67" s="253" t="s">
        <v>1000</v>
      </c>
      <c r="P67" s="253" t="s">
        <v>1159</v>
      </c>
      <c r="Q67" s="252"/>
      <c r="R67" s="252"/>
      <c r="S67" s="252"/>
      <c r="T67" s="302">
        <v>0</v>
      </c>
      <c r="U67" s="302">
        <v>132613.94455036</v>
      </c>
      <c r="V67" s="299">
        <v>24263</v>
      </c>
      <c r="W67" s="302">
        <v>0</v>
      </c>
      <c r="X67" s="302">
        <v>95924.435101979994</v>
      </c>
      <c r="Y67" s="299">
        <v>24263</v>
      </c>
      <c r="Z67" s="302">
        <v>0</v>
      </c>
      <c r="AA67" s="302">
        <v>65903.496457452566</v>
      </c>
      <c r="AB67" s="299">
        <v>24263</v>
      </c>
      <c r="AC67" s="319" t="s">
        <v>1108</v>
      </c>
      <c r="AD67" s="319" t="s">
        <v>1108</v>
      </c>
      <c r="AE67" s="319" t="s">
        <v>1108</v>
      </c>
      <c r="AF67" s="299"/>
      <c r="AG67" s="140" t="s">
        <v>931</v>
      </c>
      <c r="AH67" s="141" t="s">
        <v>0</v>
      </c>
      <c r="AI67" s="141" t="s">
        <v>0</v>
      </c>
      <c r="AJ67" s="141" t="s">
        <v>862</v>
      </c>
      <c r="AK67" s="141" t="s">
        <v>1003</v>
      </c>
      <c r="AL67" s="139"/>
      <c r="AM67" s="139" t="s">
        <v>854</v>
      </c>
      <c r="AN67" s="139" t="s">
        <v>1160</v>
      </c>
      <c r="AO67" s="142" t="s">
        <v>1161</v>
      </c>
    </row>
    <row r="68" spans="2:41" ht="26.25" customHeight="1" x14ac:dyDescent="0.25">
      <c r="B68" s="305" t="s">
        <v>24</v>
      </c>
      <c r="C68" s="305" t="s">
        <v>29</v>
      </c>
      <c r="D68" s="305" t="s">
        <v>1162</v>
      </c>
      <c r="E68" s="305" t="s">
        <v>1163</v>
      </c>
      <c r="F68" s="252" t="s">
        <v>937</v>
      </c>
      <c r="G68" s="252" t="s">
        <v>938</v>
      </c>
      <c r="H68" s="252" t="s">
        <v>860</v>
      </c>
      <c r="I68" s="291">
        <v>4.1798825077998016E-3</v>
      </c>
      <c r="J68" s="291">
        <v>113.38544785054557</v>
      </c>
      <c r="K68" s="291">
        <v>8.0877814154914276</v>
      </c>
      <c r="L68" s="291">
        <v>120.2557257575745</v>
      </c>
      <c r="M68" s="253" t="s">
        <v>929</v>
      </c>
      <c r="N68" s="253" t="s">
        <v>52</v>
      </c>
      <c r="O68" s="253" t="s">
        <v>1000</v>
      </c>
      <c r="P68" s="253" t="s">
        <v>1159</v>
      </c>
      <c r="Q68" s="252"/>
      <c r="R68" s="252"/>
      <c r="S68" s="252"/>
      <c r="T68" s="302">
        <v>0</v>
      </c>
      <c r="U68" s="302">
        <v>89857.237169999979</v>
      </c>
      <c r="V68" s="299">
        <v>5234.6000000000004</v>
      </c>
      <c r="W68" s="302">
        <v>0</v>
      </c>
      <c r="X68" s="302">
        <v>105104.21798999999</v>
      </c>
      <c r="Y68" s="299">
        <v>5234.6000000000004</v>
      </c>
      <c r="Z68" s="302">
        <v>0</v>
      </c>
      <c r="AA68" s="302">
        <v>109048.31200000001</v>
      </c>
      <c r="AB68" s="299">
        <v>5234.6000000000004</v>
      </c>
      <c r="AC68" s="319" t="s">
        <v>1104</v>
      </c>
      <c r="AD68" s="319" t="s">
        <v>1104</v>
      </c>
      <c r="AE68" s="319" t="s">
        <v>1104</v>
      </c>
      <c r="AF68" s="299"/>
      <c r="AG68" s="140" t="s">
        <v>931</v>
      </c>
      <c r="AH68" s="141" t="s">
        <v>0</v>
      </c>
      <c r="AI68" s="141" t="s">
        <v>0</v>
      </c>
      <c r="AJ68" s="141" t="s">
        <v>862</v>
      </c>
      <c r="AK68" s="141" t="s">
        <v>1121</v>
      </c>
      <c r="AL68" s="139"/>
      <c r="AM68" s="139" t="s">
        <v>854</v>
      </c>
      <c r="AN68" s="197" t="s">
        <v>1164</v>
      </c>
      <c r="AO68" s="142" t="s">
        <v>1161</v>
      </c>
    </row>
    <row r="69" spans="2:41" ht="26.25" customHeight="1" x14ac:dyDescent="0.25">
      <c r="B69" s="305" t="s">
        <v>24</v>
      </c>
      <c r="C69" s="305" t="s">
        <v>29</v>
      </c>
      <c r="D69" s="305" t="s">
        <v>1165</v>
      </c>
      <c r="E69" s="305" t="s">
        <v>1166</v>
      </c>
      <c r="F69" s="252" t="s">
        <v>937</v>
      </c>
      <c r="G69" s="252" t="s">
        <v>938</v>
      </c>
      <c r="H69" s="252" t="s">
        <v>860</v>
      </c>
      <c r="I69" s="291">
        <v>314.2610114638199</v>
      </c>
      <c r="J69" s="291">
        <v>89375.430315190315</v>
      </c>
      <c r="K69" s="291">
        <v>89375.430315190315</v>
      </c>
      <c r="L69" s="291">
        <v>89375.43031519033</v>
      </c>
      <c r="M69" s="252" t="s">
        <v>879</v>
      </c>
      <c r="N69" s="252" t="s">
        <v>957</v>
      </c>
      <c r="O69" s="253" t="s">
        <v>52</v>
      </c>
      <c r="P69" s="253" t="s">
        <v>52</v>
      </c>
      <c r="Q69" s="252"/>
      <c r="R69" s="252"/>
      <c r="S69" s="252"/>
      <c r="T69" s="302">
        <v>0</v>
      </c>
      <c r="U69" s="302">
        <v>223.84379204000004</v>
      </c>
      <c r="V69" s="299" t="s">
        <v>52</v>
      </c>
      <c r="W69" s="302">
        <v>0</v>
      </c>
      <c r="X69" s="302">
        <v>14.907816220000006</v>
      </c>
      <c r="Y69" s="299" t="s">
        <v>52</v>
      </c>
      <c r="Z69" s="302">
        <v>0</v>
      </c>
      <c r="AA69" s="302">
        <v>31.608218570890983</v>
      </c>
      <c r="AB69" s="299" t="s">
        <v>52</v>
      </c>
      <c r="AC69" s="319" t="s">
        <v>1167</v>
      </c>
      <c r="AD69" s="319" t="s">
        <v>1167</v>
      </c>
      <c r="AE69" s="319" t="s">
        <v>1167</v>
      </c>
      <c r="AF69" s="299"/>
      <c r="AG69" s="140" t="s">
        <v>931</v>
      </c>
      <c r="AH69" s="141" t="s">
        <v>0</v>
      </c>
      <c r="AI69" s="141" t="s">
        <v>0</v>
      </c>
      <c r="AJ69" s="141" t="s">
        <v>862</v>
      </c>
      <c r="AK69" s="141" t="s">
        <v>52</v>
      </c>
      <c r="AL69" s="139"/>
      <c r="AM69" s="139" t="s">
        <v>898</v>
      </c>
      <c r="AN69" s="139" t="s">
        <v>1168</v>
      </c>
      <c r="AO69" s="142" t="s">
        <v>1161</v>
      </c>
    </row>
    <row r="70" spans="2:41" ht="26.25" customHeight="1" x14ac:dyDescent="0.25">
      <c r="B70" s="305" t="s">
        <v>24</v>
      </c>
      <c r="C70" s="305" t="s">
        <v>29</v>
      </c>
      <c r="D70" s="305" t="s">
        <v>1169</v>
      </c>
      <c r="E70" s="305" t="s">
        <v>1170</v>
      </c>
      <c r="F70" s="252" t="s">
        <v>937</v>
      </c>
      <c r="G70" s="252" t="s">
        <v>938</v>
      </c>
      <c r="H70" s="252" t="s">
        <v>860</v>
      </c>
      <c r="I70" s="291">
        <v>0.12508750397971191</v>
      </c>
      <c r="J70" s="291">
        <v>35.690007865924095</v>
      </c>
      <c r="K70" s="291">
        <v>35.690007865924102</v>
      </c>
      <c r="L70" s="291">
        <v>35.690007865924095</v>
      </c>
      <c r="M70" s="253" t="s">
        <v>879</v>
      </c>
      <c r="N70" s="253" t="s">
        <v>52</v>
      </c>
      <c r="O70" s="253" t="s">
        <v>1022</v>
      </c>
      <c r="P70" s="253" t="s">
        <v>1159</v>
      </c>
      <c r="Q70" s="252"/>
      <c r="R70" s="252"/>
      <c r="S70" s="252"/>
      <c r="T70" s="302">
        <v>0</v>
      </c>
      <c r="U70" s="302">
        <v>1561.33547</v>
      </c>
      <c r="V70" s="299" t="s">
        <v>52</v>
      </c>
      <c r="W70" s="302">
        <v>0</v>
      </c>
      <c r="X70" s="302">
        <v>2319.9992799999995</v>
      </c>
      <c r="Y70" s="299" t="s">
        <v>52</v>
      </c>
      <c r="Z70" s="302">
        <v>0</v>
      </c>
      <c r="AA70" s="302">
        <v>2319.9992799999995</v>
      </c>
      <c r="AB70" s="299" t="s">
        <v>52</v>
      </c>
      <c r="AC70" s="319" t="s">
        <v>1167</v>
      </c>
      <c r="AD70" s="319" t="s">
        <v>1167</v>
      </c>
      <c r="AE70" s="319" t="s">
        <v>1167</v>
      </c>
      <c r="AF70" s="299"/>
      <c r="AG70" s="140" t="s">
        <v>931</v>
      </c>
      <c r="AH70" s="141" t="s">
        <v>0</v>
      </c>
      <c r="AI70" s="141" t="s">
        <v>0</v>
      </c>
      <c r="AJ70" s="141" t="s">
        <v>1030</v>
      </c>
      <c r="AK70" s="141" t="s">
        <v>1003</v>
      </c>
      <c r="AL70" s="139"/>
      <c r="AM70" s="139" t="s">
        <v>1171</v>
      </c>
      <c r="AN70" s="139" t="s">
        <v>1172</v>
      </c>
      <c r="AO70" s="142" t="s">
        <v>1161</v>
      </c>
    </row>
    <row r="71" spans="2:41" ht="26.25" customHeight="1" x14ac:dyDescent="0.25">
      <c r="B71" s="305" t="s">
        <v>24</v>
      </c>
      <c r="C71" s="305" t="s">
        <v>29</v>
      </c>
      <c r="D71" s="305" t="s">
        <v>1173</v>
      </c>
      <c r="E71" s="305" t="s">
        <v>1174</v>
      </c>
      <c r="F71" s="252" t="s">
        <v>937</v>
      </c>
      <c r="G71" s="252" t="s">
        <v>938</v>
      </c>
      <c r="H71" s="252" t="s">
        <v>860</v>
      </c>
      <c r="I71" s="291">
        <v>1.3814916223052714E-3</v>
      </c>
      <c r="J71" s="291">
        <v>2.2656614798339891</v>
      </c>
      <c r="K71" s="291">
        <v>2.2656614798339891</v>
      </c>
      <c r="L71" s="291">
        <v>2.2771282327838187</v>
      </c>
      <c r="M71" s="253" t="s">
        <v>929</v>
      </c>
      <c r="N71" s="253" t="s">
        <v>52</v>
      </c>
      <c r="O71" s="253" t="s">
        <v>1000</v>
      </c>
      <c r="P71" s="253" t="s">
        <v>1119</v>
      </c>
      <c r="Q71" s="252"/>
      <c r="R71" s="252"/>
      <c r="S71" s="252"/>
      <c r="T71" s="302">
        <v>0</v>
      </c>
      <c r="U71" s="302">
        <v>1443.6</v>
      </c>
      <c r="V71" s="299">
        <v>5234.6000000000004</v>
      </c>
      <c r="W71" s="302">
        <v>0</v>
      </c>
      <c r="X71" s="302">
        <v>2219.6460000000002</v>
      </c>
      <c r="Y71" s="299">
        <v>5234.6000000000004</v>
      </c>
      <c r="Z71" s="302">
        <v>0</v>
      </c>
      <c r="AA71" s="302">
        <v>2219.6460000000002</v>
      </c>
      <c r="AB71" s="299">
        <v>5234.6000000000004</v>
      </c>
      <c r="AC71" s="319" t="s">
        <v>1104</v>
      </c>
      <c r="AD71" s="319" t="s">
        <v>1104</v>
      </c>
      <c r="AE71" s="319" t="s">
        <v>1104</v>
      </c>
      <c r="AF71" s="299"/>
      <c r="AG71" s="140" t="s">
        <v>931</v>
      </c>
      <c r="AH71" s="141" t="s">
        <v>0</v>
      </c>
      <c r="AI71" s="141" t="s">
        <v>0</v>
      </c>
      <c r="AJ71" s="141" t="s">
        <v>862</v>
      </c>
      <c r="AK71" s="141" t="s">
        <v>1121</v>
      </c>
      <c r="AL71" s="139"/>
      <c r="AM71" s="139" t="s">
        <v>1171</v>
      </c>
      <c r="AN71" s="139" t="s">
        <v>1175</v>
      </c>
      <c r="AO71" s="142" t="s">
        <v>1161</v>
      </c>
    </row>
    <row r="72" spans="2:41" ht="26.25" customHeight="1" x14ac:dyDescent="0.25">
      <c r="B72" s="305" t="s">
        <v>24</v>
      </c>
      <c r="C72" s="305" t="s">
        <v>29</v>
      </c>
      <c r="D72" s="305" t="s">
        <v>1176</v>
      </c>
      <c r="E72" s="305" t="s">
        <v>1177</v>
      </c>
      <c r="F72" s="252" t="s">
        <v>937</v>
      </c>
      <c r="G72" s="252" t="s">
        <v>938</v>
      </c>
      <c r="H72" s="252" t="s">
        <v>860</v>
      </c>
      <c r="I72" s="291">
        <v>2.5046652627461596E-2</v>
      </c>
      <c r="J72" s="291">
        <v>0</v>
      </c>
      <c r="K72" s="291">
        <v>4.5730327835594178</v>
      </c>
      <c r="L72" s="291">
        <v>4.8402527763392147</v>
      </c>
      <c r="M72" s="253" t="s">
        <v>879</v>
      </c>
      <c r="N72" s="253" t="s">
        <v>52</v>
      </c>
      <c r="O72" s="253" t="s">
        <v>1022</v>
      </c>
      <c r="P72" s="253" t="s">
        <v>1178</v>
      </c>
      <c r="Q72" s="252"/>
      <c r="R72" s="252"/>
      <c r="S72" s="252"/>
      <c r="T72" s="302">
        <v>0</v>
      </c>
      <c r="U72" s="302">
        <v>17446.665220000003</v>
      </c>
      <c r="V72" s="299">
        <v>8100.4</v>
      </c>
      <c r="W72" s="302">
        <v>0</v>
      </c>
      <c r="X72" s="302">
        <v>21227.065920000001</v>
      </c>
      <c r="Y72" s="299">
        <v>8100.4</v>
      </c>
      <c r="Z72" s="302">
        <v>0</v>
      </c>
      <c r="AA72" s="302">
        <v>21227.065920000001</v>
      </c>
      <c r="AB72" s="299">
        <v>8100.4</v>
      </c>
      <c r="AC72" s="319" t="s">
        <v>1179</v>
      </c>
      <c r="AD72" s="319" t="s">
        <v>1179</v>
      </c>
      <c r="AE72" s="319" t="s">
        <v>1179</v>
      </c>
      <c r="AF72" s="299"/>
      <c r="AG72" s="140" t="s">
        <v>931</v>
      </c>
      <c r="AH72" s="141" t="s">
        <v>0</v>
      </c>
      <c r="AI72" s="141" t="s">
        <v>0</v>
      </c>
      <c r="AJ72" s="141" t="s">
        <v>862</v>
      </c>
      <c r="AK72" s="141" t="s">
        <v>1003</v>
      </c>
      <c r="AL72" s="139"/>
      <c r="AM72" s="139" t="s">
        <v>1171</v>
      </c>
      <c r="AN72" s="139" t="s">
        <v>1180</v>
      </c>
      <c r="AO72" s="142" t="s">
        <v>1161</v>
      </c>
    </row>
    <row r="73" spans="2:41" ht="26.25" customHeight="1" x14ac:dyDescent="0.25">
      <c r="B73" s="305" t="s">
        <v>24</v>
      </c>
      <c r="C73" s="305" t="s">
        <v>29</v>
      </c>
      <c r="D73" s="305" t="s">
        <v>1181</v>
      </c>
      <c r="E73" s="305" t="s">
        <v>1182</v>
      </c>
      <c r="F73" s="252" t="s">
        <v>928</v>
      </c>
      <c r="G73" s="252" t="s">
        <v>928</v>
      </c>
      <c r="H73" s="252" t="s">
        <v>860</v>
      </c>
      <c r="I73" s="291" t="s">
        <v>928</v>
      </c>
      <c r="J73" s="291" t="s">
        <v>928</v>
      </c>
      <c r="K73" s="291" t="s">
        <v>928</v>
      </c>
      <c r="L73" s="291" t="s">
        <v>928</v>
      </c>
      <c r="M73" s="252" t="s">
        <v>879</v>
      </c>
      <c r="N73" s="252" t="s">
        <v>52</v>
      </c>
      <c r="O73" s="253" t="s">
        <v>1022</v>
      </c>
      <c r="P73" s="253" t="s">
        <v>1159</v>
      </c>
      <c r="Q73" s="252"/>
      <c r="R73" s="252"/>
      <c r="S73" s="252"/>
      <c r="T73" s="302">
        <v>0</v>
      </c>
      <c r="U73" s="302">
        <v>6100</v>
      </c>
      <c r="V73" s="300">
        <v>3000</v>
      </c>
      <c r="W73" s="302">
        <v>0</v>
      </c>
      <c r="X73" s="302">
        <v>4500</v>
      </c>
      <c r="Y73" s="299" t="s">
        <v>52</v>
      </c>
      <c r="Z73" s="302">
        <v>0</v>
      </c>
      <c r="AA73" s="302">
        <v>6500</v>
      </c>
      <c r="AB73" s="299" t="s">
        <v>52</v>
      </c>
      <c r="AC73" s="319" t="s">
        <v>1183</v>
      </c>
      <c r="AD73" s="319" t="s">
        <v>1184</v>
      </c>
      <c r="AE73" s="319" t="s">
        <v>1184</v>
      </c>
      <c r="AF73" s="299"/>
      <c r="AG73" s="140" t="s">
        <v>931</v>
      </c>
      <c r="AH73" s="141" t="s">
        <v>1</v>
      </c>
      <c r="AI73" s="141" t="s">
        <v>1</v>
      </c>
      <c r="AJ73" s="141" t="s">
        <v>52</v>
      </c>
      <c r="AK73" s="141" t="s">
        <v>52</v>
      </c>
      <c r="AL73" s="139"/>
      <c r="AM73" s="142" t="s">
        <v>898</v>
      </c>
      <c r="AN73" s="142" t="s">
        <v>1185</v>
      </c>
      <c r="AO73" s="142" t="s">
        <v>1161</v>
      </c>
    </row>
    <row r="74" spans="2:41" ht="26.25" customHeight="1" x14ac:dyDescent="0.25">
      <c r="B74" s="305" t="s">
        <v>24</v>
      </c>
      <c r="C74" s="305" t="s">
        <v>29</v>
      </c>
      <c r="D74" s="305" t="s">
        <v>1186</v>
      </c>
      <c r="E74" s="305" t="s">
        <v>1187</v>
      </c>
      <c r="F74" s="252" t="s">
        <v>937</v>
      </c>
      <c r="G74" s="252" t="s">
        <v>938</v>
      </c>
      <c r="H74" s="252" t="s">
        <v>1188</v>
      </c>
      <c r="I74" s="291" t="s">
        <v>52</v>
      </c>
      <c r="J74" s="291" t="s">
        <v>1189</v>
      </c>
      <c r="K74" s="291" t="s">
        <v>52</v>
      </c>
      <c r="L74" s="291" t="s">
        <v>1189</v>
      </c>
      <c r="M74" s="252" t="s">
        <v>1188</v>
      </c>
      <c r="N74" s="252" t="s">
        <v>1188</v>
      </c>
      <c r="O74" s="252" t="s">
        <v>1188</v>
      </c>
      <c r="P74" s="252" t="s">
        <v>1188</v>
      </c>
      <c r="Q74" s="252" t="s">
        <v>1190</v>
      </c>
      <c r="R74" s="252"/>
      <c r="S74" s="252"/>
      <c r="T74" s="302">
        <v>0</v>
      </c>
      <c r="U74" s="302">
        <v>0</v>
      </c>
      <c r="V74" s="299" t="s">
        <v>52</v>
      </c>
      <c r="W74" s="302">
        <v>0</v>
      </c>
      <c r="X74" s="302">
        <v>0</v>
      </c>
      <c r="Y74" s="299" t="s">
        <v>52</v>
      </c>
      <c r="Z74" s="302">
        <v>0</v>
      </c>
      <c r="AA74" s="302">
        <v>0</v>
      </c>
      <c r="AB74" s="299" t="s">
        <v>52</v>
      </c>
      <c r="AC74" s="319" t="s">
        <v>1191</v>
      </c>
      <c r="AD74" s="319" t="s">
        <v>1191</v>
      </c>
      <c r="AE74" s="319" t="s">
        <v>1191</v>
      </c>
      <c r="AF74" s="299"/>
      <c r="AG74" s="140" t="s">
        <v>931</v>
      </c>
      <c r="AH74" s="141" t="s">
        <v>1</v>
      </c>
      <c r="AI74" s="141" t="s">
        <v>1</v>
      </c>
      <c r="AJ74" s="141" t="s">
        <v>52</v>
      </c>
      <c r="AK74" s="141" t="s">
        <v>52</v>
      </c>
      <c r="AL74" s="139"/>
      <c r="AM74" s="139" t="s">
        <v>898</v>
      </c>
      <c r="AN74" s="139" t="s">
        <v>1192</v>
      </c>
      <c r="AO74" s="142" t="s">
        <v>1161</v>
      </c>
    </row>
    <row r="75" spans="2:41" ht="26.25" customHeight="1" x14ac:dyDescent="0.25">
      <c r="B75" s="305" t="s">
        <v>24</v>
      </c>
      <c r="C75" s="305" t="s">
        <v>29</v>
      </c>
      <c r="D75" s="305" t="s">
        <v>1193</v>
      </c>
      <c r="E75" s="305" t="s">
        <v>1194</v>
      </c>
      <c r="F75" s="252" t="s">
        <v>1124</v>
      </c>
      <c r="G75" s="252" t="s">
        <v>1124</v>
      </c>
      <c r="H75" s="252" t="s">
        <v>1195</v>
      </c>
      <c r="I75" s="291" t="s">
        <v>1195</v>
      </c>
      <c r="J75" s="291" t="s">
        <v>1195</v>
      </c>
      <c r="K75" s="291" t="s">
        <v>1195</v>
      </c>
      <c r="L75" s="291" t="s">
        <v>1195</v>
      </c>
      <c r="M75" s="252" t="s">
        <v>1195</v>
      </c>
      <c r="N75" s="252" t="s">
        <v>1195</v>
      </c>
      <c r="O75" s="252" t="s">
        <v>1195</v>
      </c>
      <c r="P75" s="252" t="s">
        <v>1195</v>
      </c>
      <c r="Q75" s="252" t="s">
        <v>1196</v>
      </c>
      <c r="R75" s="252"/>
      <c r="S75" s="252"/>
      <c r="T75" s="302">
        <v>0</v>
      </c>
      <c r="U75" s="302">
        <v>0</v>
      </c>
      <c r="V75" s="299">
        <v>24263</v>
      </c>
      <c r="W75" s="302">
        <v>0</v>
      </c>
      <c r="X75" s="302">
        <v>0</v>
      </c>
      <c r="Y75" s="299">
        <v>24263</v>
      </c>
      <c r="Z75" s="302">
        <v>0</v>
      </c>
      <c r="AA75" s="302">
        <v>0</v>
      </c>
      <c r="AB75" s="299">
        <v>24263</v>
      </c>
      <c r="AC75" s="319" t="s">
        <v>1108</v>
      </c>
      <c r="AD75" s="319" t="s">
        <v>1108</v>
      </c>
      <c r="AE75" s="319" t="s">
        <v>1108</v>
      </c>
      <c r="AF75" s="299"/>
      <c r="AG75" s="140" t="s">
        <v>931</v>
      </c>
      <c r="AH75" s="141" t="s">
        <v>888</v>
      </c>
      <c r="AI75" s="141" t="s">
        <v>1</v>
      </c>
      <c r="AJ75" s="141" t="s">
        <v>52</v>
      </c>
      <c r="AK75" s="141" t="s">
        <v>52</v>
      </c>
      <c r="AL75" s="139"/>
      <c r="AM75" s="139" t="s">
        <v>898</v>
      </c>
      <c r="AN75" s="139" t="s">
        <v>1197</v>
      </c>
      <c r="AO75" s="142" t="s">
        <v>1161</v>
      </c>
    </row>
    <row r="76" spans="2:41" ht="26.25" customHeight="1" x14ac:dyDescent="0.25">
      <c r="B76" s="305" t="s">
        <v>24</v>
      </c>
      <c r="C76" s="305" t="s">
        <v>29</v>
      </c>
      <c r="D76" s="305" t="s">
        <v>1198</v>
      </c>
      <c r="E76" s="305" t="s">
        <v>1199</v>
      </c>
      <c r="F76" s="252" t="s">
        <v>928</v>
      </c>
      <c r="G76" s="252" t="s">
        <v>928</v>
      </c>
      <c r="H76" s="252" t="s">
        <v>860</v>
      </c>
      <c r="I76" s="291" t="s">
        <v>928</v>
      </c>
      <c r="J76" s="291" t="s">
        <v>928</v>
      </c>
      <c r="K76" s="291" t="s">
        <v>928</v>
      </c>
      <c r="L76" s="291" t="s">
        <v>928</v>
      </c>
      <c r="M76" s="252" t="s">
        <v>929</v>
      </c>
      <c r="N76" s="252" t="s">
        <v>52</v>
      </c>
      <c r="O76" s="252" t="s">
        <v>1000</v>
      </c>
      <c r="P76" s="252" t="s">
        <v>1119</v>
      </c>
      <c r="Q76" s="252"/>
      <c r="R76" s="252"/>
      <c r="S76" s="252"/>
      <c r="T76" s="302">
        <v>80</v>
      </c>
      <c r="U76" s="302">
        <v>267.25538999999998</v>
      </c>
      <c r="V76" s="299">
        <v>5234.6000000000004</v>
      </c>
      <c r="W76" s="302">
        <v>81.954384960396965</v>
      </c>
      <c r="X76" s="302">
        <v>274.55800407210631</v>
      </c>
      <c r="Y76" s="299">
        <v>5234.6000000000004</v>
      </c>
      <c r="Z76" s="302">
        <v>86.013391143663128</v>
      </c>
      <c r="AA76" s="302">
        <v>289.66650904002108</v>
      </c>
      <c r="AB76" s="299">
        <v>5234.6000000000004</v>
      </c>
      <c r="AC76" s="319" t="s">
        <v>1104</v>
      </c>
      <c r="AD76" s="319" t="s">
        <v>1104</v>
      </c>
      <c r="AE76" s="319" t="s">
        <v>1104</v>
      </c>
      <c r="AF76" s="299"/>
      <c r="AG76" s="140" t="s">
        <v>931</v>
      </c>
      <c r="AH76" s="141" t="s">
        <v>888</v>
      </c>
      <c r="AI76" s="141" t="s">
        <v>0</v>
      </c>
      <c r="AJ76" s="141" t="s">
        <v>862</v>
      </c>
      <c r="AK76" s="141" t="s">
        <v>1121</v>
      </c>
      <c r="AL76" s="139"/>
      <c r="AM76" s="139" t="s">
        <v>898</v>
      </c>
      <c r="AN76" s="139" t="s">
        <v>1200</v>
      </c>
      <c r="AO76" s="142" t="s">
        <v>1161</v>
      </c>
    </row>
    <row r="77" spans="2:41" ht="26.25" customHeight="1" x14ac:dyDescent="0.25">
      <c r="B77" s="305" t="s">
        <v>24</v>
      </c>
      <c r="C77" s="305" t="s">
        <v>29</v>
      </c>
      <c r="D77" s="305" t="s">
        <v>1201</v>
      </c>
      <c r="E77" s="305" t="s">
        <v>1202</v>
      </c>
      <c r="F77" s="252" t="s">
        <v>937</v>
      </c>
      <c r="G77" s="252" t="s">
        <v>938</v>
      </c>
      <c r="H77" s="252" t="s">
        <v>860</v>
      </c>
      <c r="I77" s="291">
        <v>0.20722369171078611</v>
      </c>
      <c r="J77" s="291">
        <v>58.560823110061683</v>
      </c>
      <c r="K77" s="291">
        <v>58.560823110061698</v>
      </c>
      <c r="L77" s="291">
        <v>0</v>
      </c>
      <c r="M77" s="253" t="s">
        <v>879</v>
      </c>
      <c r="N77" s="253" t="s">
        <v>52</v>
      </c>
      <c r="O77" s="253" t="s">
        <v>1000</v>
      </c>
      <c r="P77" s="253" t="s">
        <v>1159</v>
      </c>
      <c r="Q77" s="252"/>
      <c r="R77" s="252"/>
      <c r="S77" s="252"/>
      <c r="T77" s="302">
        <v>0</v>
      </c>
      <c r="U77" s="302">
        <v>8710.2209000000003</v>
      </c>
      <c r="V77" s="299">
        <v>56541</v>
      </c>
      <c r="W77" s="302">
        <v>0</v>
      </c>
      <c r="X77" s="302">
        <v>9281.0108600000003</v>
      </c>
      <c r="Y77" s="299">
        <v>56541</v>
      </c>
      <c r="Z77" s="302">
        <v>0</v>
      </c>
      <c r="AA77" s="302">
        <v>9281.0108600000003</v>
      </c>
      <c r="AB77" s="299">
        <v>56541</v>
      </c>
      <c r="AC77" s="319" t="s">
        <v>1203</v>
      </c>
      <c r="AD77" s="319" t="s">
        <v>1203</v>
      </c>
      <c r="AE77" s="319" t="s">
        <v>1203</v>
      </c>
      <c r="AF77" s="299"/>
      <c r="AG77" s="140" t="s">
        <v>931</v>
      </c>
      <c r="AH77" s="141" t="s">
        <v>0</v>
      </c>
      <c r="AI77" s="141" t="s">
        <v>0</v>
      </c>
      <c r="AJ77" s="141" t="s">
        <v>862</v>
      </c>
      <c r="AK77" s="141" t="s">
        <v>52</v>
      </c>
      <c r="AL77" s="139"/>
      <c r="AM77" s="139" t="s">
        <v>898</v>
      </c>
      <c r="AN77" s="139" t="s">
        <v>1204</v>
      </c>
      <c r="AO77" s="142" t="s">
        <v>1161</v>
      </c>
    </row>
    <row r="78" spans="2:41" ht="26.25" customHeight="1" x14ac:dyDescent="0.25">
      <c r="B78" s="305" t="s">
        <v>24</v>
      </c>
      <c r="C78" s="305" t="s">
        <v>29</v>
      </c>
      <c r="D78" s="305" t="s">
        <v>1205</v>
      </c>
      <c r="E78" s="305" t="s">
        <v>1206</v>
      </c>
      <c r="F78" s="252" t="s">
        <v>937</v>
      </c>
      <c r="G78" s="252" t="s">
        <v>938</v>
      </c>
      <c r="H78" s="252" t="s">
        <v>860</v>
      </c>
      <c r="I78" s="291">
        <v>4.5713288980543476</v>
      </c>
      <c r="J78" s="291">
        <v>7136.0651023218861</v>
      </c>
      <c r="K78" s="291">
        <v>7136.0651023218834</v>
      </c>
      <c r="L78" s="291">
        <v>0</v>
      </c>
      <c r="M78" s="253" t="s">
        <v>929</v>
      </c>
      <c r="N78" s="253" t="s">
        <v>52</v>
      </c>
      <c r="O78" s="253" t="s">
        <v>1000</v>
      </c>
      <c r="P78" s="253" t="s">
        <v>1207</v>
      </c>
      <c r="Q78" s="252"/>
      <c r="R78" s="252"/>
      <c r="S78" s="252"/>
      <c r="T78" s="302">
        <v>0</v>
      </c>
      <c r="U78" s="302">
        <v>47.988639999999997</v>
      </c>
      <c r="V78" s="300">
        <v>13400</v>
      </c>
      <c r="W78" s="302">
        <v>0</v>
      </c>
      <c r="X78" s="302">
        <v>86.375399999999999</v>
      </c>
      <c r="Y78" s="300">
        <v>13400</v>
      </c>
      <c r="Z78" s="302">
        <v>0</v>
      </c>
      <c r="AA78" s="302">
        <v>83.68310000000001</v>
      </c>
      <c r="AB78" s="300">
        <v>13400</v>
      </c>
      <c r="AC78" s="319" t="s">
        <v>1203</v>
      </c>
      <c r="AD78" s="319" t="s">
        <v>1203</v>
      </c>
      <c r="AE78" s="319" t="s">
        <v>1203</v>
      </c>
      <c r="AF78" s="299"/>
      <c r="AG78" s="140" t="s">
        <v>931</v>
      </c>
      <c r="AH78" s="141" t="s">
        <v>0</v>
      </c>
      <c r="AI78" s="141" t="s">
        <v>0</v>
      </c>
      <c r="AJ78" s="141" t="s">
        <v>862</v>
      </c>
      <c r="AK78" s="141" t="s">
        <v>52</v>
      </c>
      <c r="AL78" s="139"/>
      <c r="AM78" s="139" t="s">
        <v>898</v>
      </c>
      <c r="AN78" s="139" t="s">
        <v>1208</v>
      </c>
      <c r="AO78" s="142" t="s">
        <v>1161</v>
      </c>
    </row>
    <row r="79" spans="2:41" ht="26.25" customHeight="1" x14ac:dyDescent="0.25">
      <c r="B79" s="305" t="s">
        <v>24</v>
      </c>
      <c r="C79" s="305" t="s">
        <v>29</v>
      </c>
      <c r="D79" s="305" t="s">
        <v>1209</v>
      </c>
      <c r="E79" s="305" t="s">
        <v>1210</v>
      </c>
      <c r="F79" s="252" t="s">
        <v>937</v>
      </c>
      <c r="G79" s="252" t="s">
        <v>938</v>
      </c>
      <c r="H79" s="252" t="s">
        <v>860</v>
      </c>
      <c r="I79" s="291">
        <v>0</v>
      </c>
      <c r="J79" s="291">
        <v>2.0754067228369926</v>
      </c>
      <c r="K79" s="291">
        <v>3.920417554957512</v>
      </c>
      <c r="L79" s="291">
        <v>2.0536782401375904</v>
      </c>
      <c r="M79" s="253" t="s">
        <v>52</v>
      </c>
      <c r="N79" s="253" t="s">
        <v>957</v>
      </c>
      <c r="O79" s="253" t="s">
        <v>1022</v>
      </c>
      <c r="P79" s="253" t="s">
        <v>1159</v>
      </c>
      <c r="Q79" s="252"/>
      <c r="R79" s="252"/>
      <c r="S79" s="252"/>
      <c r="T79" s="302">
        <v>0</v>
      </c>
      <c r="U79" s="302">
        <v>18604.30789</v>
      </c>
      <c r="V79" s="299">
        <v>6359.75</v>
      </c>
      <c r="W79" s="302">
        <v>0</v>
      </c>
      <c r="X79" s="302">
        <v>14540</v>
      </c>
      <c r="Y79" s="299">
        <v>6359.75</v>
      </c>
      <c r="Z79" s="302">
        <v>0</v>
      </c>
      <c r="AA79" s="302">
        <v>13094</v>
      </c>
      <c r="AB79" s="299">
        <v>6359.75</v>
      </c>
      <c r="AC79" s="319" t="s">
        <v>1211</v>
      </c>
      <c r="AD79" s="319" t="s">
        <v>1211</v>
      </c>
      <c r="AE79" s="319" t="s">
        <v>1211</v>
      </c>
      <c r="AF79" s="299"/>
      <c r="AG79" s="140" t="s">
        <v>931</v>
      </c>
      <c r="AH79" s="141" t="s">
        <v>0</v>
      </c>
      <c r="AI79" s="141" t="s">
        <v>0</v>
      </c>
      <c r="AJ79" s="141" t="s">
        <v>862</v>
      </c>
      <c r="AK79" s="141" t="s">
        <v>52</v>
      </c>
      <c r="AL79" s="139"/>
      <c r="AM79" s="139" t="s">
        <v>898</v>
      </c>
      <c r="AN79" s="139" t="s">
        <v>1212</v>
      </c>
      <c r="AO79" s="142" t="s">
        <v>1161</v>
      </c>
    </row>
    <row r="80" spans="2:41" ht="26.25" customHeight="1" x14ac:dyDescent="0.25">
      <c r="B80" s="305" t="s">
        <v>24</v>
      </c>
      <c r="C80" s="305" t="s">
        <v>29</v>
      </c>
      <c r="D80" s="305" t="s">
        <v>1213</v>
      </c>
      <c r="E80" s="305" t="s">
        <v>1214</v>
      </c>
      <c r="F80" s="252" t="s">
        <v>937</v>
      </c>
      <c r="G80" s="252" t="s">
        <v>938</v>
      </c>
      <c r="H80" s="252" t="s">
        <v>860</v>
      </c>
      <c r="I80" s="291">
        <v>12.147260953900151</v>
      </c>
      <c r="J80" s="291">
        <v>3449.6334782758213</v>
      </c>
      <c r="K80" s="291">
        <v>3449.6334782758231</v>
      </c>
      <c r="L80" s="291">
        <v>3449.6334782758222</v>
      </c>
      <c r="M80" s="253" t="s">
        <v>879</v>
      </c>
      <c r="N80" s="253" t="s">
        <v>957</v>
      </c>
      <c r="O80" s="253" t="s">
        <v>1022</v>
      </c>
      <c r="P80" s="253" t="s">
        <v>1159</v>
      </c>
      <c r="Q80" s="252"/>
      <c r="R80" s="252"/>
      <c r="S80" s="252"/>
      <c r="T80" s="302">
        <v>0</v>
      </c>
      <c r="U80" s="302">
        <v>1831.4492076000004</v>
      </c>
      <c r="V80" s="299" t="s">
        <v>52</v>
      </c>
      <c r="W80" s="302">
        <v>0</v>
      </c>
      <c r="X80" s="302">
        <v>121.97304179999999</v>
      </c>
      <c r="Y80" s="299" t="s">
        <v>52</v>
      </c>
      <c r="Z80" s="302">
        <v>0</v>
      </c>
      <c r="AA80" s="302">
        <v>258.61269739819892</v>
      </c>
      <c r="AB80" s="299" t="s">
        <v>52</v>
      </c>
      <c r="AC80" s="319" t="s">
        <v>1215</v>
      </c>
      <c r="AD80" s="319" t="s">
        <v>1215</v>
      </c>
      <c r="AE80" s="319" t="s">
        <v>1215</v>
      </c>
      <c r="AF80" s="299"/>
      <c r="AG80" s="140" t="s">
        <v>931</v>
      </c>
      <c r="AH80" s="141" t="s">
        <v>0</v>
      </c>
      <c r="AI80" s="141" t="s">
        <v>0</v>
      </c>
      <c r="AJ80" s="141" t="s">
        <v>862</v>
      </c>
      <c r="AK80" s="141" t="s">
        <v>52</v>
      </c>
      <c r="AL80" s="139"/>
      <c r="AM80" s="142" t="s">
        <v>898</v>
      </c>
      <c r="AN80" s="142" t="s">
        <v>1216</v>
      </c>
      <c r="AO80" s="142" t="s">
        <v>1161</v>
      </c>
    </row>
    <row r="81" spans="2:41" ht="26.25" customHeight="1" x14ac:dyDescent="0.25">
      <c r="B81" s="305" t="s">
        <v>24</v>
      </c>
      <c r="C81" s="305" t="s">
        <v>29</v>
      </c>
      <c r="D81" s="305" t="s">
        <v>1217</v>
      </c>
      <c r="E81" s="305" t="s">
        <v>1218</v>
      </c>
      <c r="F81" s="252" t="s">
        <v>847</v>
      </c>
      <c r="G81" s="252" t="s">
        <v>847</v>
      </c>
      <c r="H81" s="252">
        <v>2018</v>
      </c>
      <c r="I81" s="291">
        <v>1.1199624712244097E-3</v>
      </c>
      <c r="J81" s="292">
        <v>0</v>
      </c>
      <c r="K81" s="292">
        <v>0</v>
      </c>
      <c r="L81" s="292">
        <v>0</v>
      </c>
      <c r="M81" s="253" t="s">
        <v>929</v>
      </c>
      <c r="N81" s="253" t="s">
        <v>52</v>
      </c>
      <c r="O81" s="253" t="s">
        <v>1022</v>
      </c>
      <c r="P81" s="253" t="s">
        <v>1219</v>
      </c>
      <c r="Q81" s="252"/>
      <c r="R81" s="252"/>
      <c r="S81" s="252"/>
      <c r="T81" s="302">
        <v>0</v>
      </c>
      <c r="U81" s="302">
        <v>11267.813400000001</v>
      </c>
      <c r="V81" s="299" t="s">
        <v>52</v>
      </c>
      <c r="W81" s="302">
        <v>0</v>
      </c>
      <c r="X81" s="302">
        <v>5226.7995199999996</v>
      </c>
      <c r="Y81" s="299" t="s">
        <v>52</v>
      </c>
      <c r="Z81" s="302">
        <v>0</v>
      </c>
      <c r="AA81" s="302">
        <v>3360.18</v>
      </c>
      <c r="AB81" s="299" t="s">
        <v>52</v>
      </c>
      <c r="AC81" s="319" t="s">
        <v>1220</v>
      </c>
      <c r="AD81" s="319" t="s">
        <v>1220</v>
      </c>
      <c r="AE81" s="319" t="s">
        <v>1220</v>
      </c>
      <c r="AF81" s="299"/>
      <c r="AG81" s="140" t="s">
        <v>931</v>
      </c>
      <c r="AH81" s="141" t="s">
        <v>0</v>
      </c>
      <c r="AI81" s="141" t="s">
        <v>0</v>
      </c>
      <c r="AJ81" s="141" t="s">
        <v>862</v>
      </c>
      <c r="AK81" s="141" t="s">
        <v>52</v>
      </c>
      <c r="AL81" s="139"/>
      <c r="AM81" s="139" t="s">
        <v>898</v>
      </c>
      <c r="AN81" s="139" t="s">
        <v>1221</v>
      </c>
      <c r="AO81" s="142" t="s">
        <v>1161</v>
      </c>
    </row>
    <row r="82" spans="2:41" ht="26.25" customHeight="1" x14ac:dyDescent="0.25">
      <c r="B82" s="305" t="s">
        <v>24</v>
      </c>
      <c r="C82" s="305" t="s">
        <v>29</v>
      </c>
      <c r="D82" s="305" t="s">
        <v>1222</v>
      </c>
      <c r="E82" s="305" t="s">
        <v>1223</v>
      </c>
      <c r="F82" s="252" t="s">
        <v>847</v>
      </c>
      <c r="G82" s="252" t="s">
        <v>847</v>
      </c>
      <c r="H82" s="252">
        <v>2018</v>
      </c>
      <c r="I82" s="291">
        <v>4.9910592713401656E-3</v>
      </c>
      <c r="J82" s="292">
        <v>0</v>
      </c>
      <c r="K82" s="292">
        <v>0</v>
      </c>
      <c r="L82" s="292">
        <v>0</v>
      </c>
      <c r="M82" s="253" t="s">
        <v>879</v>
      </c>
      <c r="N82" s="253" t="s">
        <v>957</v>
      </c>
      <c r="O82" s="253" t="s">
        <v>1022</v>
      </c>
      <c r="P82" s="253" t="s">
        <v>1009</v>
      </c>
      <c r="Q82" s="252"/>
      <c r="R82" s="252"/>
      <c r="S82" s="252"/>
      <c r="T82" s="302">
        <v>0</v>
      </c>
      <c r="U82" s="302">
        <v>9681.5266199999987</v>
      </c>
      <c r="V82" s="299" t="s">
        <v>52</v>
      </c>
      <c r="W82" s="302">
        <v>0</v>
      </c>
      <c r="X82" s="302">
        <v>5980.6234899999999</v>
      </c>
      <c r="Y82" s="299" t="s">
        <v>52</v>
      </c>
      <c r="Z82" s="302">
        <v>0</v>
      </c>
      <c r="AA82" s="302">
        <v>7394.0961933688377</v>
      </c>
      <c r="AB82" s="299" t="s">
        <v>52</v>
      </c>
      <c r="AC82" s="319" t="s">
        <v>1220</v>
      </c>
      <c r="AD82" s="319" t="s">
        <v>1220</v>
      </c>
      <c r="AE82" s="319" t="s">
        <v>1220</v>
      </c>
      <c r="AF82" s="299"/>
      <c r="AG82" s="140" t="s">
        <v>931</v>
      </c>
      <c r="AH82" s="141" t="s">
        <v>0</v>
      </c>
      <c r="AI82" s="141" t="s">
        <v>0</v>
      </c>
      <c r="AJ82" s="141" t="s">
        <v>862</v>
      </c>
      <c r="AK82" s="141" t="s">
        <v>52</v>
      </c>
      <c r="AL82" s="139"/>
      <c r="AM82" s="139" t="s">
        <v>898</v>
      </c>
      <c r="AN82" s="139" t="s">
        <v>1224</v>
      </c>
      <c r="AO82" s="142" t="s">
        <v>1161</v>
      </c>
    </row>
    <row r="83" spans="2:41" ht="26.25" customHeight="1" x14ac:dyDescent="0.25">
      <c r="B83" s="305" t="s">
        <v>20</v>
      </c>
      <c r="C83" s="305" t="s">
        <v>34</v>
      </c>
      <c r="D83" s="305" t="s">
        <v>1225</v>
      </c>
      <c r="E83" s="305" t="s">
        <v>1226</v>
      </c>
      <c r="F83" s="252" t="s">
        <v>923</v>
      </c>
      <c r="G83" s="252" t="s">
        <v>923</v>
      </c>
      <c r="H83" s="252" t="s">
        <v>860</v>
      </c>
      <c r="I83" s="291" t="s">
        <v>923</v>
      </c>
      <c r="J83" s="291" t="s">
        <v>923</v>
      </c>
      <c r="K83" s="291" t="s">
        <v>923</v>
      </c>
      <c r="L83" s="291" t="s">
        <v>923</v>
      </c>
      <c r="M83" s="253" t="s">
        <v>848</v>
      </c>
      <c r="N83" s="253" t="s">
        <v>1227</v>
      </c>
      <c r="O83" s="253" t="s">
        <v>1000</v>
      </c>
      <c r="P83" s="253" t="s">
        <v>1228</v>
      </c>
      <c r="Q83" s="252"/>
      <c r="R83" s="252"/>
      <c r="S83" s="252"/>
      <c r="T83" s="302">
        <v>0</v>
      </c>
      <c r="U83" s="302">
        <v>22278.139399452404</v>
      </c>
      <c r="V83" s="299">
        <v>99165</v>
      </c>
      <c r="W83" s="302">
        <v>0</v>
      </c>
      <c r="X83" s="302">
        <v>24075.684382967604</v>
      </c>
      <c r="Y83" s="299">
        <v>99165</v>
      </c>
      <c r="Z83" s="302">
        <v>0</v>
      </c>
      <c r="AA83" s="302">
        <v>24130.391112361718</v>
      </c>
      <c r="AB83" s="299">
        <v>99165</v>
      </c>
      <c r="AC83" s="319" t="s">
        <v>1229</v>
      </c>
      <c r="AD83" s="319" t="s">
        <v>1229</v>
      </c>
      <c r="AE83" s="319" t="s">
        <v>1229</v>
      </c>
      <c r="AF83" s="299"/>
      <c r="AG83" s="140" t="s">
        <v>1230</v>
      </c>
      <c r="AH83" s="141" t="s">
        <v>888</v>
      </c>
      <c r="AI83" s="141" t="s">
        <v>1</v>
      </c>
      <c r="AJ83" s="141" t="s">
        <v>52</v>
      </c>
      <c r="AK83" s="141" t="s">
        <v>52</v>
      </c>
      <c r="AL83" s="139"/>
      <c r="AM83" s="139" t="s">
        <v>898</v>
      </c>
      <c r="AN83" s="139" t="s">
        <v>1231</v>
      </c>
      <c r="AO83" s="142" t="s">
        <v>1232</v>
      </c>
    </row>
    <row r="84" spans="2:41" ht="26.25" customHeight="1" x14ac:dyDescent="0.25">
      <c r="B84" s="305" t="s">
        <v>20</v>
      </c>
      <c r="C84" s="305" t="s">
        <v>34</v>
      </c>
      <c r="D84" s="305" t="s">
        <v>1233</v>
      </c>
      <c r="E84" s="305" t="s">
        <v>1234</v>
      </c>
      <c r="F84" s="252" t="s">
        <v>1235</v>
      </c>
      <c r="G84" s="252" t="s">
        <v>938</v>
      </c>
      <c r="H84" s="252" t="s">
        <v>860</v>
      </c>
      <c r="I84" s="291">
        <v>4.4737387426637651</v>
      </c>
      <c r="J84" s="291">
        <v>5910.6732275944423</v>
      </c>
      <c r="K84" s="291">
        <v>5910.6732275945542</v>
      </c>
      <c r="L84" s="291">
        <v>5910.6732275945542</v>
      </c>
      <c r="M84" s="253" t="s">
        <v>879</v>
      </c>
      <c r="N84" s="253" t="s">
        <v>52</v>
      </c>
      <c r="O84" s="253" t="s">
        <v>1000</v>
      </c>
      <c r="P84" s="253" t="s">
        <v>1228</v>
      </c>
      <c r="Q84" s="252"/>
      <c r="R84" s="252"/>
      <c r="S84" s="252"/>
      <c r="T84" s="302">
        <v>0</v>
      </c>
      <c r="U84" s="302">
        <v>1097664.9364885984</v>
      </c>
      <c r="V84" s="299">
        <v>81004</v>
      </c>
      <c r="W84" s="302">
        <v>0</v>
      </c>
      <c r="X84" s="302">
        <v>1065058.6895407445</v>
      </c>
      <c r="Y84" s="299">
        <v>81004</v>
      </c>
      <c r="Z84" s="302">
        <v>0</v>
      </c>
      <c r="AA84" s="302">
        <v>1023428.688655647</v>
      </c>
      <c r="AB84" s="299">
        <v>81004</v>
      </c>
      <c r="AC84" s="319" t="s">
        <v>1236</v>
      </c>
      <c r="AD84" s="319" t="s">
        <v>1236</v>
      </c>
      <c r="AE84" s="319" t="s">
        <v>1236</v>
      </c>
      <c r="AF84" s="299"/>
      <c r="AG84" s="140" t="s">
        <v>1230</v>
      </c>
      <c r="AH84" s="141" t="s">
        <v>1237</v>
      </c>
      <c r="AI84" s="141" t="s">
        <v>1</v>
      </c>
      <c r="AJ84" s="141" t="s">
        <v>52</v>
      </c>
      <c r="AK84" s="141" t="s">
        <v>52</v>
      </c>
      <c r="AL84" s="139"/>
      <c r="AM84" s="139" t="s">
        <v>898</v>
      </c>
      <c r="AN84" s="139" t="s">
        <v>1238</v>
      </c>
      <c r="AO84" s="142" t="s">
        <v>1232</v>
      </c>
    </row>
    <row r="85" spans="2:41" ht="26.25" customHeight="1" x14ac:dyDescent="0.25">
      <c r="B85" s="305" t="s">
        <v>20</v>
      </c>
      <c r="C85" s="305" t="s">
        <v>34</v>
      </c>
      <c r="D85" s="305" t="s">
        <v>1239</v>
      </c>
      <c r="E85" s="305" t="s">
        <v>1240</v>
      </c>
      <c r="F85" s="252" t="s">
        <v>1124</v>
      </c>
      <c r="G85" s="252" t="s">
        <v>1124</v>
      </c>
      <c r="H85" s="252" t="s">
        <v>860</v>
      </c>
      <c r="I85" s="291" t="s">
        <v>1188</v>
      </c>
      <c r="J85" s="291" t="s">
        <v>1188</v>
      </c>
      <c r="K85" s="291" t="s">
        <v>1188</v>
      </c>
      <c r="L85" s="291" t="s">
        <v>1188</v>
      </c>
      <c r="M85" s="252" t="s">
        <v>929</v>
      </c>
      <c r="N85" s="252" t="s">
        <v>52</v>
      </c>
      <c r="O85" s="253" t="s">
        <v>1241</v>
      </c>
      <c r="P85" s="253" t="s">
        <v>1242</v>
      </c>
      <c r="Q85" s="252"/>
      <c r="R85" s="252"/>
      <c r="S85" s="252"/>
      <c r="T85" s="302">
        <v>45622.190749999994</v>
      </c>
      <c r="U85" s="302">
        <v>85255.685464849797</v>
      </c>
      <c r="V85" s="299">
        <v>18161</v>
      </c>
      <c r="W85" s="302">
        <v>85910.434240000017</v>
      </c>
      <c r="X85" s="302">
        <v>101242.85300359478</v>
      </c>
      <c r="Y85" s="299">
        <v>18161</v>
      </c>
      <c r="Z85" s="302">
        <v>61700.999999999993</v>
      </c>
      <c r="AA85" s="302">
        <v>104009.90989295929</v>
      </c>
      <c r="AB85" s="299">
        <v>18161</v>
      </c>
      <c r="AC85" s="319" t="s">
        <v>1243</v>
      </c>
      <c r="AD85" s="319" t="s">
        <v>1243</v>
      </c>
      <c r="AE85" s="319" t="s">
        <v>1243</v>
      </c>
      <c r="AF85" s="299"/>
      <c r="AG85" s="140" t="s">
        <v>1230</v>
      </c>
      <c r="AH85" s="141" t="s">
        <v>1</v>
      </c>
      <c r="AI85" s="141" t="s">
        <v>0</v>
      </c>
      <c r="AJ85" s="141" t="s">
        <v>862</v>
      </c>
      <c r="AK85" s="141" t="s">
        <v>52</v>
      </c>
      <c r="AL85" s="139"/>
      <c r="AM85" s="139" t="s">
        <v>898</v>
      </c>
      <c r="AN85" s="139" t="s">
        <v>1244</v>
      </c>
      <c r="AO85" s="142" t="s">
        <v>1232</v>
      </c>
    </row>
    <row r="86" spans="2:41" ht="26.25" customHeight="1" x14ac:dyDescent="0.25">
      <c r="B86" s="305" t="s">
        <v>20</v>
      </c>
      <c r="C86" s="305" t="s">
        <v>34</v>
      </c>
      <c r="D86" s="305" t="s">
        <v>1245</v>
      </c>
      <c r="E86" s="305" t="s">
        <v>1246</v>
      </c>
      <c r="F86" s="252" t="s">
        <v>1235</v>
      </c>
      <c r="G86" s="252" t="s">
        <v>938</v>
      </c>
      <c r="H86" s="252" t="s">
        <v>860</v>
      </c>
      <c r="I86" s="291" t="s">
        <v>52</v>
      </c>
      <c r="J86" s="291" t="s">
        <v>52</v>
      </c>
      <c r="K86" s="291" t="s">
        <v>52</v>
      </c>
      <c r="L86" s="291" t="s">
        <v>52</v>
      </c>
      <c r="M86" s="253" t="s">
        <v>879</v>
      </c>
      <c r="N86" s="253" t="s">
        <v>52</v>
      </c>
      <c r="O86" s="253" t="s">
        <v>1000</v>
      </c>
      <c r="P86" s="253" t="s">
        <v>1228</v>
      </c>
      <c r="Q86" s="252"/>
      <c r="R86" s="252"/>
      <c r="S86" s="252"/>
      <c r="T86" s="302">
        <v>0</v>
      </c>
      <c r="U86" s="302">
        <v>5970.4965995159655</v>
      </c>
      <c r="V86" s="299">
        <v>99165</v>
      </c>
      <c r="W86" s="302">
        <v>0</v>
      </c>
      <c r="X86" s="302">
        <v>5981.7034497360637</v>
      </c>
      <c r="Y86" s="299">
        <v>99165</v>
      </c>
      <c r="Z86" s="302">
        <v>0</v>
      </c>
      <c r="AA86" s="302">
        <v>5734.4500036988984</v>
      </c>
      <c r="AB86" s="299">
        <v>99165</v>
      </c>
      <c r="AC86" s="319" t="s">
        <v>1247</v>
      </c>
      <c r="AD86" s="319" t="s">
        <v>1247</v>
      </c>
      <c r="AE86" s="319" t="s">
        <v>1247</v>
      </c>
      <c r="AF86" s="299"/>
      <c r="AG86" s="140" t="s">
        <v>1230</v>
      </c>
      <c r="AH86" s="141" t="s">
        <v>1</v>
      </c>
      <c r="AI86" s="141" t="s">
        <v>0</v>
      </c>
      <c r="AJ86" s="141" t="s">
        <v>862</v>
      </c>
      <c r="AK86" s="141" t="s">
        <v>1248</v>
      </c>
      <c r="AL86" s="139"/>
      <c r="AM86" s="139" t="s">
        <v>1171</v>
      </c>
      <c r="AN86" s="139" t="s">
        <v>1192</v>
      </c>
      <c r="AO86" s="142" t="s">
        <v>1232</v>
      </c>
    </row>
    <row r="87" spans="2:41" ht="26.25" customHeight="1" x14ac:dyDescent="0.25">
      <c r="B87" s="305" t="s">
        <v>20</v>
      </c>
      <c r="C87" s="305" t="s">
        <v>34</v>
      </c>
      <c r="D87" s="305" t="s">
        <v>1249</v>
      </c>
      <c r="E87" s="305" t="s">
        <v>1250</v>
      </c>
      <c r="F87" s="252" t="s">
        <v>928</v>
      </c>
      <c r="G87" s="252" t="s">
        <v>928</v>
      </c>
      <c r="H87" s="252" t="s">
        <v>860</v>
      </c>
      <c r="I87" s="291" t="s">
        <v>928</v>
      </c>
      <c r="J87" s="291" t="s">
        <v>928</v>
      </c>
      <c r="K87" s="291" t="s">
        <v>928</v>
      </c>
      <c r="L87" s="291" t="s">
        <v>928</v>
      </c>
      <c r="M87" s="253" t="s">
        <v>879</v>
      </c>
      <c r="N87" s="253" t="s">
        <v>52</v>
      </c>
      <c r="O87" s="253" t="s">
        <v>1022</v>
      </c>
      <c r="P87" s="253" t="s">
        <v>1251</v>
      </c>
      <c r="Q87" s="252"/>
      <c r="R87" s="252"/>
      <c r="S87" s="252"/>
      <c r="T87" s="302">
        <v>0</v>
      </c>
      <c r="U87" s="302">
        <v>23665.993363891321</v>
      </c>
      <c r="V87" s="299" t="s">
        <v>52</v>
      </c>
      <c r="W87" s="302">
        <v>0</v>
      </c>
      <c r="X87" s="302">
        <v>27871.954733397866</v>
      </c>
      <c r="Y87" s="299" t="s">
        <v>948</v>
      </c>
      <c r="Z87" s="302">
        <v>0</v>
      </c>
      <c r="AA87" s="302">
        <v>28937.264816670846</v>
      </c>
      <c r="AB87" s="299" t="s">
        <v>948</v>
      </c>
      <c r="AC87" s="319" t="s">
        <v>1252</v>
      </c>
      <c r="AD87" s="319" t="s">
        <v>1252</v>
      </c>
      <c r="AE87" s="319" t="s">
        <v>1252</v>
      </c>
      <c r="AF87" s="299"/>
      <c r="AG87" s="140" t="s">
        <v>1230</v>
      </c>
      <c r="AH87" s="141" t="s">
        <v>888</v>
      </c>
      <c r="AI87" s="141" t="s">
        <v>0</v>
      </c>
      <c r="AJ87" s="141" t="s">
        <v>1253</v>
      </c>
      <c r="AK87" s="141" t="s">
        <v>1248</v>
      </c>
      <c r="AL87" s="139"/>
      <c r="AM87" s="139" t="s">
        <v>876</v>
      </c>
      <c r="AN87" s="139" t="s">
        <v>1254</v>
      </c>
      <c r="AO87" s="142" t="s">
        <v>1232</v>
      </c>
    </row>
    <row r="88" spans="2:41" ht="26.25" customHeight="1" x14ac:dyDescent="0.25">
      <c r="B88" s="305" t="s">
        <v>20</v>
      </c>
      <c r="C88" s="305" t="s">
        <v>34</v>
      </c>
      <c r="D88" s="305" t="s">
        <v>1255</v>
      </c>
      <c r="E88" s="305" t="s">
        <v>1256</v>
      </c>
      <c r="F88" s="252" t="s">
        <v>1124</v>
      </c>
      <c r="G88" s="252" t="s">
        <v>1124</v>
      </c>
      <c r="H88" s="252" t="s">
        <v>860</v>
      </c>
      <c r="I88" s="291" t="s">
        <v>1257</v>
      </c>
      <c r="J88" s="291" t="s">
        <v>1257</v>
      </c>
      <c r="K88" s="291" t="s">
        <v>1257</v>
      </c>
      <c r="L88" s="291" t="s">
        <v>1257</v>
      </c>
      <c r="M88" s="253" t="s">
        <v>879</v>
      </c>
      <c r="N88" s="253" t="s">
        <v>52</v>
      </c>
      <c r="O88" s="253" t="s">
        <v>1000</v>
      </c>
      <c r="P88" s="253" t="s">
        <v>1258</v>
      </c>
      <c r="Q88" s="252"/>
      <c r="R88" s="252"/>
      <c r="S88" s="252"/>
      <c r="T88" s="302">
        <v>0</v>
      </c>
      <c r="U88" s="302">
        <v>1299.3908373018967</v>
      </c>
      <c r="V88" s="299" t="s">
        <v>52</v>
      </c>
      <c r="W88" s="302">
        <v>0</v>
      </c>
      <c r="X88" s="302">
        <v>1199.3898496245924</v>
      </c>
      <c r="Y88" s="299" t="s">
        <v>52</v>
      </c>
      <c r="Z88" s="302">
        <v>0</v>
      </c>
      <c r="AA88" s="302">
        <v>1113.0645507109612</v>
      </c>
      <c r="AB88" s="299" t="s">
        <v>52</v>
      </c>
      <c r="AC88" s="319" t="s">
        <v>1259</v>
      </c>
      <c r="AD88" s="319" t="s">
        <v>1259</v>
      </c>
      <c r="AE88" s="319" t="s">
        <v>1259</v>
      </c>
      <c r="AF88" s="299"/>
      <c r="AG88" s="140" t="s">
        <v>1230</v>
      </c>
      <c r="AH88" s="141" t="s">
        <v>1</v>
      </c>
      <c r="AI88" s="141" t="s">
        <v>0</v>
      </c>
      <c r="AJ88" s="141" t="s">
        <v>862</v>
      </c>
      <c r="AK88" s="141" t="s">
        <v>52</v>
      </c>
      <c r="AL88" s="139"/>
      <c r="AM88" s="142" t="s">
        <v>898</v>
      </c>
      <c r="AN88" s="142" t="s">
        <v>1260</v>
      </c>
      <c r="AO88" s="142" t="s">
        <v>1232</v>
      </c>
    </row>
    <row r="89" spans="2:41" ht="26.25" customHeight="1" x14ac:dyDescent="0.25">
      <c r="B89" s="305" t="s">
        <v>20</v>
      </c>
      <c r="C89" s="305" t="s">
        <v>34</v>
      </c>
      <c r="D89" s="305" t="s">
        <v>1261</v>
      </c>
      <c r="E89" s="305" t="s">
        <v>1262</v>
      </c>
      <c r="F89" s="252" t="s">
        <v>928</v>
      </c>
      <c r="G89" s="252" t="s">
        <v>928</v>
      </c>
      <c r="H89" s="252" t="s">
        <v>860</v>
      </c>
      <c r="I89" s="291" t="s">
        <v>928</v>
      </c>
      <c r="J89" s="291" t="s">
        <v>928</v>
      </c>
      <c r="K89" s="291" t="s">
        <v>928</v>
      </c>
      <c r="L89" s="291" t="s">
        <v>928</v>
      </c>
      <c r="M89" s="253" t="s">
        <v>879</v>
      </c>
      <c r="N89" s="253" t="s">
        <v>52</v>
      </c>
      <c r="O89" s="253" t="s">
        <v>1000</v>
      </c>
      <c r="P89" s="253" t="s">
        <v>1258</v>
      </c>
      <c r="Q89" s="252"/>
      <c r="R89" s="252"/>
      <c r="S89" s="252"/>
      <c r="T89" s="302">
        <v>0</v>
      </c>
      <c r="U89" s="302">
        <v>2590.2750442345759</v>
      </c>
      <c r="V89" s="299">
        <v>0</v>
      </c>
      <c r="W89" s="302">
        <v>0</v>
      </c>
      <c r="X89" s="302">
        <v>3050.6232157619975</v>
      </c>
      <c r="Y89" s="299" t="s">
        <v>948</v>
      </c>
      <c r="Z89" s="302">
        <v>0</v>
      </c>
      <c r="AA89" s="302">
        <v>3167.2228480125382</v>
      </c>
      <c r="AB89" s="299" t="s">
        <v>948</v>
      </c>
      <c r="AC89" s="319" t="s">
        <v>1263</v>
      </c>
      <c r="AD89" s="319" t="s">
        <v>1263</v>
      </c>
      <c r="AE89" s="319" t="s">
        <v>1263</v>
      </c>
      <c r="AF89" s="299"/>
      <c r="AG89" s="140" t="s">
        <v>1230</v>
      </c>
      <c r="AH89" s="141" t="s">
        <v>1</v>
      </c>
      <c r="AI89" s="141" t="s">
        <v>0</v>
      </c>
      <c r="AJ89" s="141" t="s">
        <v>862</v>
      </c>
      <c r="AK89" s="141" t="s">
        <v>52</v>
      </c>
      <c r="AL89" s="139"/>
      <c r="AM89" s="142" t="s">
        <v>898</v>
      </c>
      <c r="AN89" s="142" t="s">
        <v>1264</v>
      </c>
      <c r="AO89" s="142" t="s">
        <v>1232</v>
      </c>
    </row>
    <row r="90" spans="2:41" ht="26.25" customHeight="1" x14ac:dyDescent="0.25">
      <c r="B90" s="305" t="s">
        <v>20</v>
      </c>
      <c r="C90" s="305" t="s">
        <v>34</v>
      </c>
      <c r="D90" s="305" t="s">
        <v>1265</v>
      </c>
      <c r="E90" s="305" t="s">
        <v>1190</v>
      </c>
      <c r="F90" s="252" t="s">
        <v>1235</v>
      </c>
      <c r="G90" s="252" t="s">
        <v>938</v>
      </c>
      <c r="H90" s="252" t="s">
        <v>860</v>
      </c>
      <c r="I90" s="291">
        <v>0</v>
      </c>
      <c r="J90" s="291">
        <v>2118.7593098293592</v>
      </c>
      <c r="K90" s="291">
        <v>2118.759309829471</v>
      </c>
      <c r="L90" s="291">
        <v>2118.759309829471</v>
      </c>
      <c r="M90" s="253" t="s">
        <v>929</v>
      </c>
      <c r="N90" s="253" t="s">
        <v>52</v>
      </c>
      <c r="O90" s="253" t="s">
        <v>1000</v>
      </c>
      <c r="P90" s="253" t="s">
        <v>1266</v>
      </c>
      <c r="Q90" s="252"/>
      <c r="R90" s="252"/>
      <c r="S90" s="252"/>
      <c r="T90" s="302">
        <v>0</v>
      </c>
      <c r="U90" s="302">
        <v>25222.353698871684</v>
      </c>
      <c r="V90" s="299">
        <v>18161</v>
      </c>
      <c r="W90" s="302">
        <v>0</v>
      </c>
      <c r="X90" s="302">
        <v>29952.055795649685</v>
      </c>
      <c r="Y90" s="299">
        <v>18161</v>
      </c>
      <c r="Z90" s="302">
        <v>0</v>
      </c>
      <c r="AA90" s="302">
        <v>30770.672022683895</v>
      </c>
      <c r="AB90" s="299">
        <v>18161</v>
      </c>
      <c r="AC90" s="319" t="s">
        <v>1243</v>
      </c>
      <c r="AD90" s="319" t="s">
        <v>1243</v>
      </c>
      <c r="AE90" s="319" t="s">
        <v>1243</v>
      </c>
      <c r="AF90" s="299"/>
      <c r="AG90" s="140" t="s">
        <v>1230</v>
      </c>
      <c r="AH90" s="141" t="s">
        <v>0</v>
      </c>
      <c r="AI90" s="141" t="s">
        <v>1</v>
      </c>
      <c r="AJ90" s="141" t="s">
        <v>52</v>
      </c>
      <c r="AK90" s="141" t="s">
        <v>52</v>
      </c>
      <c r="AL90" s="139"/>
      <c r="AM90" s="139" t="s">
        <v>898</v>
      </c>
      <c r="AN90" s="139" t="s">
        <v>1267</v>
      </c>
      <c r="AO90" s="142" t="s">
        <v>1232</v>
      </c>
    </row>
    <row r="91" spans="2:41" ht="26.25" customHeight="1" x14ac:dyDescent="0.25">
      <c r="B91" s="305" t="s">
        <v>20</v>
      </c>
      <c r="C91" s="305" t="s">
        <v>34</v>
      </c>
      <c r="D91" s="305" t="s">
        <v>1268</v>
      </c>
      <c r="E91" s="305" t="s">
        <v>1269</v>
      </c>
      <c r="F91" s="252" t="s">
        <v>1235</v>
      </c>
      <c r="G91" s="252" t="s">
        <v>938</v>
      </c>
      <c r="H91" s="252" t="s">
        <v>860</v>
      </c>
      <c r="I91" s="291">
        <v>1.46399195573022E-2</v>
      </c>
      <c r="J91" s="291">
        <v>24695.409141782671</v>
      </c>
      <c r="K91" s="291">
        <v>24695.409141784447</v>
      </c>
      <c r="L91" s="291">
        <v>24695.4091417862</v>
      </c>
      <c r="M91" s="253" t="s">
        <v>879</v>
      </c>
      <c r="N91" s="253" t="s">
        <v>52</v>
      </c>
      <c r="O91" s="253" t="s">
        <v>1022</v>
      </c>
      <c r="P91" s="253" t="s">
        <v>1270</v>
      </c>
      <c r="Q91" s="252"/>
      <c r="R91" s="252"/>
      <c r="S91" s="252"/>
      <c r="T91" s="302">
        <v>0</v>
      </c>
      <c r="U91" s="302">
        <v>516.62703657826455</v>
      </c>
      <c r="V91" s="300">
        <v>81004</v>
      </c>
      <c r="W91" s="302">
        <v>0</v>
      </c>
      <c r="X91" s="302">
        <v>397.40366436190544</v>
      </c>
      <c r="Y91" s="299">
        <v>81004</v>
      </c>
      <c r="Z91" s="302">
        <v>0</v>
      </c>
      <c r="AA91" s="302">
        <v>404.65874130322106</v>
      </c>
      <c r="AB91" s="299">
        <v>81004</v>
      </c>
      <c r="AC91" s="319" t="s">
        <v>1271</v>
      </c>
      <c r="AD91" s="319" t="s">
        <v>1271</v>
      </c>
      <c r="AE91" s="319" t="s">
        <v>1271</v>
      </c>
      <c r="AF91" s="299"/>
      <c r="AG91" s="140" t="s">
        <v>1230</v>
      </c>
      <c r="AH91" s="141" t="s">
        <v>0</v>
      </c>
      <c r="AI91" s="141" t="s">
        <v>0</v>
      </c>
      <c r="AJ91" s="141" t="s">
        <v>862</v>
      </c>
      <c r="AK91" s="141" t="s">
        <v>52</v>
      </c>
      <c r="AL91" s="139"/>
      <c r="AM91" s="139" t="s">
        <v>898</v>
      </c>
      <c r="AN91" s="139" t="s">
        <v>1272</v>
      </c>
      <c r="AO91" s="142" t="s">
        <v>1232</v>
      </c>
    </row>
    <row r="92" spans="2:41" ht="26.25" customHeight="1" x14ac:dyDescent="0.25">
      <c r="B92" s="305" t="s">
        <v>20</v>
      </c>
      <c r="C92" s="305" t="s">
        <v>34</v>
      </c>
      <c r="D92" s="305" t="s">
        <v>1273</v>
      </c>
      <c r="E92" s="305" t="s">
        <v>1274</v>
      </c>
      <c r="F92" s="252" t="s">
        <v>1124</v>
      </c>
      <c r="G92" s="252" t="s">
        <v>1124</v>
      </c>
      <c r="H92" s="252" t="s">
        <v>1275</v>
      </c>
      <c r="I92" s="291" t="s">
        <v>1275</v>
      </c>
      <c r="J92" s="291" t="s">
        <v>1275</v>
      </c>
      <c r="K92" s="291" t="s">
        <v>1275</v>
      </c>
      <c r="L92" s="291" t="s">
        <v>1275</v>
      </c>
      <c r="M92" s="252" t="s">
        <v>1275</v>
      </c>
      <c r="N92" s="252" t="s">
        <v>1275</v>
      </c>
      <c r="O92" s="252" t="s">
        <v>1275</v>
      </c>
      <c r="P92" s="252" t="s">
        <v>1275</v>
      </c>
      <c r="Q92" s="252" t="s">
        <v>1240</v>
      </c>
      <c r="R92" s="252"/>
      <c r="S92" s="252"/>
      <c r="T92" s="302">
        <v>0</v>
      </c>
      <c r="U92" s="302">
        <v>0</v>
      </c>
      <c r="V92" s="299">
        <v>18161</v>
      </c>
      <c r="W92" s="302">
        <v>0</v>
      </c>
      <c r="X92" s="302">
        <v>0</v>
      </c>
      <c r="Y92" s="299">
        <v>18161</v>
      </c>
      <c r="Z92" s="302">
        <v>0</v>
      </c>
      <c r="AA92" s="302">
        <v>0</v>
      </c>
      <c r="AB92" s="299">
        <v>18161</v>
      </c>
      <c r="AC92" s="319" t="s">
        <v>1243</v>
      </c>
      <c r="AD92" s="319" t="s">
        <v>1243</v>
      </c>
      <c r="AE92" s="319" t="s">
        <v>1243</v>
      </c>
      <c r="AF92" s="299"/>
      <c r="AG92" s="140" t="s">
        <v>1230</v>
      </c>
      <c r="AH92" s="141" t="s">
        <v>1</v>
      </c>
      <c r="AI92" s="141" t="s">
        <v>1</v>
      </c>
      <c r="AJ92" s="141" t="s">
        <v>52</v>
      </c>
      <c r="AK92" s="141" t="s">
        <v>52</v>
      </c>
      <c r="AL92" s="139"/>
      <c r="AM92" s="139" t="s">
        <v>898</v>
      </c>
      <c r="AN92" s="139" t="s">
        <v>1244</v>
      </c>
      <c r="AO92" s="142" t="s">
        <v>1232</v>
      </c>
    </row>
    <row r="93" spans="2:41" ht="26.25" customHeight="1" x14ac:dyDescent="0.25">
      <c r="B93" s="305" t="s">
        <v>20</v>
      </c>
      <c r="C93" s="305" t="s">
        <v>34</v>
      </c>
      <c r="D93" s="305" t="s">
        <v>1276</v>
      </c>
      <c r="E93" s="305" t="s">
        <v>1277</v>
      </c>
      <c r="F93" s="252" t="s">
        <v>1124</v>
      </c>
      <c r="G93" s="252" t="s">
        <v>1124</v>
      </c>
      <c r="H93" s="252" t="s">
        <v>1278</v>
      </c>
      <c r="I93" s="291" t="s">
        <v>1278</v>
      </c>
      <c r="J93" s="291" t="s">
        <v>1278</v>
      </c>
      <c r="K93" s="291" t="s">
        <v>1278</v>
      </c>
      <c r="L93" s="291" t="s">
        <v>1278</v>
      </c>
      <c r="M93" s="252" t="s">
        <v>1278</v>
      </c>
      <c r="N93" s="252" t="s">
        <v>1278</v>
      </c>
      <c r="O93" s="252" t="s">
        <v>1278</v>
      </c>
      <c r="P93" s="252" t="s">
        <v>1278</v>
      </c>
      <c r="Q93" s="252" t="s">
        <v>1234</v>
      </c>
      <c r="R93" s="252"/>
      <c r="S93" s="252"/>
      <c r="T93" s="302">
        <v>0</v>
      </c>
      <c r="U93" s="302">
        <v>0</v>
      </c>
      <c r="V93" s="299">
        <v>81004</v>
      </c>
      <c r="W93" s="302">
        <v>0</v>
      </c>
      <c r="X93" s="302">
        <v>0</v>
      </c>
      <c r="Y93" s="299">
        <v>81004</v>
      </c>
      <c r="Z93" s="302">
        <v>0</v>
      </c>
      <c r="AA93" s="302">
        <v>0</v>
      </c>
      <c r="AB93" s="299">
        <v>81004</v>
      </c>
      <c r="AC93" s="319" t="s">
        <v>1271</v>
      </c>
      <c r="AD93" s="319" t="s">
        <v>1271</v>
      </c>
      <c r="AE93" s="319" t="s">
        <v>1271</v>
      </c>
      <c r="AF93" s="299"/>
      <c r="AG93" s="140" t="s">
        <v>1230</v>
      </c>
      <c r="AH93" s="141" t="s">
        <v>1</v>
      </c>
      <c r="AI93" s="141" t="s">
        <v>1</v>
      </c>
      <c r="AJ93" s="141" t="s">
        <v>52</v>
      </c>
      <c r="AK93" s="141" t="s">
        <v>52</v>
      </c>
      <c r="AL93" s="139"/>
      <c r="AM93" s="139" t="s">
        <v>898</v>
      </c>
      <c r="AN93" s="139" t="s">
        <v>1279</v>
      </c>
      <c r="AO93" s="142" t="s">
        <v>1232</v>
      </c>
    </row>
    <row r="94" spans="2:41" ht="26.25" customHeight="1" x14ac:dyDescent="0.25">
      <c r="B94" s="305" t="s">
        <v>20</v>
      </c>
      <c r="C94" s="305" t="s">
        <v>34</v>
      </c>
      <c r="D94" s="305" t="s">
        <v>1280</v>
      </c>
      <c r="E94" s="305" t="s">
        <v>1281</v>
      </c>
      <c r="F94" s="252" t="s">
        <v>1124</v>
      </c>
      <c r="G94" s="252" t="s">
        <v>1124</v>
      </c>
      <c r="H94" s="252" t="s">
        <v>1275</v>
      </c>
      <c r="I94" s="291" t="s">
        <v>1275</v>
      </c>
      <c r="J94" s="291" t="s">
        <v>1275</v>
      </c>
      <c r="K94" s="291" t="s">
        <v>1275</v>
      </c>
      <c r="L94" s="291" t="s">
        <v>1275</v>
      </c>
      <c r="M94" s="252" t="s">
        <v>1275</v>
      </c>
      <c r="N94" s="252" t="s">
        <v>1275</v>
      </c>
      <c r="O94" s="252" t="s">
        <v>1275</v>
      </c>
      <c r="P94" s="252" t="s">
        <v>1275</v>
      </c>
      <c r="Q94" s="252" t="s">
        <v>1240</v>
      </c>
      <c r="R94" s="252"/>
      <c r="S94" s="252"/>
      <c r="T94" s="302">
        <v>0</v>
      </c>
      <c r="U94" s="302">
        <v>0</v>
      </c>
      <c r="V94" s="299">
        <v>20724</v>
      </c>
      <c r="W94" s="302">
        <v>0</v>
      </c>
      <c r="X94" s="302">
        <v>0</v>
      </c>
      <c r="Y94" s="299">
        <v>20724</v>
      </c>
      <c r="Z94" s="302">
        <v>0</v>
      </c>
      <c r="AA94" s="302">
        <v>0</v>
      </c>
      <c r="AB94" s="299">
        <v>20724</v>
      </c>
      <c r="AC94" s="319" t="s">
        <v>1282</v>
      </c>
      <c r="AD94" s="319" t="s">
        <v>1282</v>
      </c>
      <c r="AE94" s="319" t="s">
        <v>1282</v>
      </c>
      <c r="AF94" s="299"/>
      <c r="AG94" s="140" t="s">
        <v>1230</v>
      </c>
      <c r="AH94" s="141" t="s">
        <v>1</v>
      </c>
      <c r="AI94" s="141" t="s">
        <v>1</v>
      </c>
      <c r="AJ94" s="141" t="s">
        <v>52</v>
      </c>
      <c r="AK94" s="141" t="s">
        <v>52</v>
      </c>
      <c r="AL94" s="139"/>
      <c r="AM94" s="139" t="s">
        <v>898</v>
      </c>
      <c r="AN94" s="139" t="s">
        <v>1244</v>
      </c>
      <c r="AO94" s="142" t="s">
        <v>1232</v>
      </c>
    </row>
    <row r="95" spans="2:41" ht="26.25" customHeight="1" x14ac:dyDescent="0.25">
      <c r="B95" s="305" t="s">
        <v>20</v>
      </c>
      <c r="C95" s="305" t="s">
        <v>34</v>
      </c>
      <c r="D95" s="305" t="s">
        <v>1283</v>
      </c>
      <c r="E95" s="305" t="s">
        <v>1284</v>
      </c>
      <c r="F95" s="252" t="s">
        <v>923</v>
      </c>
      <c r="G95" s="252" t="s">
        <v>923</v>
      </c>
      <c r="H95" s="252" t="s">
        <v>860</v>
      </c>
      <c r="I95" s="291" t="s">
        <v>923</v>
      </c>
      <c r="J95" s="291" t="s">
        <v>923</v>
      </c>
      <c r="K95" s="291" t="s">
        <v>923</v>
      </c>
      <c r="L95" s="291" t="s">
        <v>923</v>
      </c>
      <c r="M95" s="253" t="s">
        <v>1285</v>
      </c>
      <c r="N95" s="253" t="s">
        <v>52</v>
      </c>
      <c r="O95" s="253" t="s">
        <v>1000</v>
      </c>
      <c r="P95" s="253" t="s">
        <v>1228</v>
      </c>
      <c r="Q95" s="252"/>
      <c r="R95" s="252"/>
      <c r="S95" s="252"/>
      <c r="T95" s="302">
        <v>0</v>
      </c>
      <c r="U95" s="302">
        <v>11694.51753571707</v>
      </c>
      <c r="V95" s="299">
        <v>99165</v>
      </c>
      <c r="W95" s="302">
        <v>0</v>
      </c>
      <c r="X95" s="302">
        <v>10794.508646621332</v>
      </c>
      <c r="Y95" s="299">
        <v>99165</v>
      </c>
      <c r="Z95" s="302">
        <v>0</v>
      </c>
      <c r="AA95" s="302">
        <v>10017.58095639865</v>
      </c>
      <c r="AB95" s="299">
        <v>99165</v>
      </c>
      <c r="AC95" s="319" t="s">
        <v>1286</v>
      </c>
      <c r="AD95" s="319" t="s">
        <v>1286</v>
      </c>
      <c r="AE95" s="319" t="s">
        <v>1286</v>
      </c>
      <c r="AF95" s="299"/>
      <c r="AG95" s="140" t="s">
        <v>1230</v>
      </c>
      <c r="AH95" s="141" t="s">
        <v>1</v>
      </c>
      <c r="AI95" s="141" t="s">
        <v>0</v>
      </c>
      <c r="AJ95" s="141" t="s">
        <v>862</v>
      </c>
      <c r="AK95" s="141" t="s">
        <v>52</v>
      </c>
      <c r="AL95" s="139"/>
      <c r="AM95" s="139" t="s">
        <v>898</v>
      </c>
      <c r="AN95" s="139" t="s">
        <v>1287</v>
      </c>
      <c r="AO95" s="142" t="s">
        <v>1232</v>
      </c>
    </row>
    <row r="96" spans="2:41" ht="26.25" customHeight="1" x14ac:dyDescent="0.25">
      <c r="B96" s="305" t="s">
        <v>20</v>
      </c>
      <c r="C96" s="305" t="s">
        <v>34</v>
      </c>
      <c r="D96" s="306" t="s">
        <v>1288</v>
      </c>
      <c r="E96" s="305" t="s">
        <v>1289</v>
      </c>
      <c r="F96" s="255" t="s">
        <v>923</v>
      </c>
      <c r="G96" s="255" t="s">
        <v>923</v>
      </c>
      <c r="H96" s="255" t="s">
        <v>860</v>
      </c>
      <c r="I96" s="291" t="s">
        <v>923</v>
      </c>
      <c r="J96" s="291" t="s">
        <v>923</v>
      </c>
      <c r="K96" s="291" t="s">
        <v>923</v>
      </c>
      <c r="L96" s="291" t="s">
        <v>923</v>
      </c>
      <c r="M96" s="256" t="s">
        <v>52</v>
      </c>
      <c r="N96" s="256" t="s">
        <v>52</v>
      </c>
      <c r="O96" s="256" t="s">
        <v>52</v>
      </c>
      <c r="P96" s="256" t="s">
        <v>52</v>
      </c>
      <c r="Q96" s="255"/>
      <c r="R96" s="255"/>
      <c r="S96" s="255"/>
      <c r="T96" s="302">
        <v>0</v>
      </c>
      <c r="U96" s="302">
        <v>14.395471046887208</v>
      </c>
      <c r="V96" s="299" t="s">
        <v>52</v>
      </c>
      <c r="W96" s="302">
        <v>0</v>
      </c>
      <c r="X96" s="302">
        <v>13.057655801222863</v>
      </c>
      <c r="Y96" s="299" t="s">
        <v>52</v>
      </c>
      <c r="Z96" s="302">
        <v>0</v>
      </c>
      <c r="AA96" s="302">
        <v>11.918426450190173</v>
      </c>
      <c r="AB96" s="299" t="s">
        <v>52</v>
      </c>
      <c r="AC96" s="319" t="s">
        <v>1259</v>
      </c>
      <c r="AD96" s="319" t="s">
        <v>1259</v>
      </c>
      <c r="AE96" s="319" t="s">
        <v>1259</v>
      </c>
      <c r="AF96" s="299"/>
      <c r="AG96" s="140" t="s">
        <v>1230</v>
      </c>
      <c r="AH96" s="141" t="s">
        <v>1</v>
      </c>
      <c r="AI96" s="141" t="s">
        <v>1</v>
      </c>
      <c r="AJ96" s="141" t="s">
        <v>52</v>
      </c>
      <c r="AK96" s="141" t="s">
        <v>52</v>
      </c>
      <c r="AL96" s="139"/>
      <c r="AM96" s="139" t="s">
        <v>898</v>
      </c>
      <c r="AN96" s="139" t="s">
        <v>1287</v>
      </c>
      <c r="AO96" s="142" t="s">
        <v>1232</v>
      </c>
    </row>
    <row r="97" spans="2:41" ht="26.25" customHeight="1" x14ac:dyDescent="0.25">
      <c r="B97" s="305" t="s">
        <v>20</v>
      </c>
      <c r="C97" s="305" t="s">
        <v>34</v>
      </c>
      <c r="D97" s="306" t="s">
        <v>1290</v>
      </c>
      <c r="E97" s="305" t="s">
        <v>1291</v>
      </c>
      <c r="F97" s="255" t="s">
        <v>1235</v>
      </c>
      <c r="G97" s="255" t="s">
        <v>938</v>
      </c>
      <c r="H97" s="255">
        <v>2018</v>
      </c>
      <c r="I97" s="291">
        <v>0</v>
      </c>
      <c r="J97" s="291">
        <v>3.9515035841564408</v>
      </c>
      <c r="K97" s="291">
        <v>3.9515035841564399</v>
      </c>
      <c r="L97" s="291">
        <v>3.9515035841564399</v>
      </c>
      <c r="M97" s="256" t="s">
        <v>879</v>
      </c>
      <c r="N97" s="256" t="s">
        <v>52</v>
      </c>
      <c r="O97" s="256" t="s">
        <v>1022</v>
      </c>
      <c r="P97" s="256" t="s">
        <v>1228</v>
      </c>
      <c r="Q97" s="255"/>
      <c r="R97" s="255"/>
      <c r="S97" s="255"/>
      <c r="T97" s="302">
        <v>0</v>
      </c>
      <c r="U97" s="302">
        <v>115876.61337252887</v>
      </c>
      <c r="V97" s="299">
        <v>1878</v>
      </c>
      <c r="W97" s="302">
        <v>0</v>
      </c>
      <c r="X97" s="302">
        <v>136470.40599218354</v>
      </c>
      <c r="Y97" s="299">
        <v>1800</v>
      </c>
      <c r="Z97" s="302">
        <v>0</v>
      </c>
      <c r="AA97" s="302">
        <v>141686.52021748488</v>
      </c>
      <c r="AB97" s="299">
        <v>1800</v>
      </c>
      <c r="AC97" s="319" t="s">
        <v>1292</v>
      </c>
      <c r="AD97" s="319" t="s">
        <v>1292</v>
      </c>
      <c r="AE97" s="319" t="s">
        <v>1292</v>
      </c>
      <c r="AF97" s="299"/>
      <c r="AG97" s="140" t="s">
        <v>1230</v>
      </c>
      <c r="AH97" s="141" t="s">
        <v>0</v>
      </c>
      <c r="AI97" s="141" t="s">
        <v>0</v>
      </c>
      <c r="AJ97" s="141" t="s">
        <v>1253</v>
      </c>
      <c r="AK97" s="141" t="s">
        <v>52</v>
      </c>
      <c r="AL97" s="139"/>
      <c r="AM97" s="139" t="s">
        <v>898</v>
      </c>
      <c r="AN97" s="139" t="s">
        <v>1293</v>
      </c>
      <c r="AO97" s="142" t="s">
        <v>1232</v>
      </c>
    </row>
    <row r="98" spans="2:41" ht="26.25" customHeight="1" x14ac:dyDescent="0.25">
      <c r="B98" s="305" t="s">
        <v>20</v>
      </c>
      <c r="C98" s="305" t="s">
        <v>34</v>
      </c>
      <c r="D98" s="306" t="s">
        <v>1294</v>
      </c>
      <c r="E98" s="305" t="s">
        <v>1295</v>
      </c>
      <c r="F98" s="255" t="s">
        <v>1124</v>
      </c>
      <c r="G98" s="255" t="s">
        <v>1124</v>
      </c>
      <c r="H98" s="255" t="s">
        <v>1296</v>
      </c>
      <c r="I98" s="291" t="s">
        <v>1188</v>
      </c>
      <c r="J98" s="291" t="s">
        <v>1188</v>
      </c>
      <c r="K98" s="291" t="s">
        <v>1188</v>
      </c>
      <c r="L98" s="291" t="s">
        <v>1188</v>
      </c>
      <c r="M98" s="255" t="s">
        <v>1296</v>
      </c>
      <c r="N98" s="255" t="s">
        <v>1296</v>
      </c>
      <c r="O98" s="255" t="s">
        <v>1296</v>
      </c>
      <c r="P98" s="255" t="s">
        <v>1296</v>
      </c>
      <c r="Q98" s="255" t="s">
        <v>1297</v>
      </c>
      <c r="R98" s="255"/>
      <c r="S98" s="255"/>
      <c r="T98" s="302">
        <v>0</v>
      </c>
      <c r="U98" s="302">
        <v>0</v>
      </c>
      <c r="V98" s="299" t="s">
        <v>52</v>
      </c>
      <c r="W98" s="302">
        <v>0</v>
      </c>
      <c r="X98" s="302">
        <v>0</v>
      </c>
      <c r="Y98" s="299" t="s">
        <v>52</v>
      </c>
      <c r="Z98" s="302">
        <v>0</v>
      </c>
      <c r="AA98" s="302">
        <v>0</v>
      </c>
      <c r="AB98" s="299" t="s">
        <v>52</v>
      </c>
      <c r="AC98" s="319" t="s">
        <v>1298</v>
      </c>
      <c r="AD98" s="319" t="s">
        <v>1298</v>
      </c>
      <c r="AE98" s="319" t="s">
        <v>1298</v>
      </c>
      <c r="AF98" s="299"/>
      <c r="AG98" s="140" t="s">
        <v>1230</v>
      </c>
      <c r="AH98" s="141" t="s">
        <v>1</v>
      </c>
      <c r="AI98" s="141" t="s">
        <v>1</v>
      </c>
      <c r="AJ98" s="141" t="s">
        <v>52</v>
      </c>
      <c r="AK98" s="141" t="s">
        <v>52</v>
      </c>
      <c r="AL98" s="139"/>
      <c r="AM98" s="139" t="s">
        <v>898</v>
      </c>
      <c r="AN98" s="139" t="s">
        <v>1244</v>
      </c>
      <c r="AO98" s="142" t="s">
        <v>1232</v>
      </c>
    </row>
    <row r="99" spans="2:41" ht="26.25" customHeight="1" x14ac:dyDescent="0.25">
      <c r="B99" s="305" t="s">
        <v>20</v>
      </c>
      <c r="C99" s="305" t="s">
        <v>34</v>
      </c>
      <c r="D99" s="306" t="s">
        <v>1299</v>
      </c>
      <c r="E99" s="305" t="s">
        <v>1300</v>
      </c>
      <c r="F99" s="255" t="s">
        <v>1235</v>
      </c>
      <c r="G99" s="255" t="s">
        <v>938</v>
      </c>
      <c r="H99" s="255" t="s">
        <v>860</v>
      </c>
      <c r="I99" s="291" t="s">
        <v>52</v>
      </c>
      <c r="J99" s="291" t="s">
        <v>52</v>
      </c>
      <c r="K99" s="291" t="s">
        <v>52</v>
      </c>
      <c r="L99" s="291" t="s">
        <v>52</v>
      </c>
      <c r="M99" s="256" t="s">
        <v>879</v>
      </c>
      <c r="N99" s="256" t="s">
        <v>52</v>
      </c>
      <c r="O99" s="256" t="s">
        <v>1022</v>
      </c>
      <c r="P99" s="256" t="s">
        <v>1301</v>
      </c>
      <c r="Q99" s="255"/>
      <c r="R99" s="255"/>
      <c r="S99" s="255"/>
      <c r="T99" s="302">
        <v>0</v>
      </c>
      <c r="U99" s="302">
        <v>293.55200000000002</v>
      </c>
      <c r="V99" s="299" t="s">
        <v>52</v>
      </c>
      <c r="W99" s="302">
        <v>0</v>
      </c>
      <c r="X99" s="302">
        <v>308.24790747140526</v>
      </c>
      <c r="Y99" s="299" t="s">
        <v>52</v>
      </c>
      <c r="Z99" s="302">
        <v>0</v>
      </c>
      <c r="AA99" s="302">
        <v>309.70176249105106</v>
      </c>
      <c r="AB99" s="299" t="s">
        <v>52</v>
      </c>
      <c r="AC99" s="319" t="s">
        <v>1010</v>
      </c>
      <c r="AD99" s="319" t="s">
        <v>1010</v>
      </c>
      <c r="AE99" s="319" t="s">
        <v>1010</v>
      </c>
      <c r="AF99" s="299"/>
      <c r="AG99" s="140" t="s">
        <v>1230</v>
      </c>
      <c r="AH99" s="141" t="s">
        <v>1</v>
      </c>
      <c r="AI99" s="141" t="s">
        <v>0</v>
      </c>
      <c r="AJ99" s="141" t="s">
        <v>862</v>
      </c>
      <c r="AK99" s="141" t="s">
        <v>52</v>
      </c>
      <c r="AL99" s="139"/>
      <c r="AM99" s="139" t="s">
        <v>898</v>
      </c>
      <c r="AN99" s="139" t="s">
        <v>975</v>
      </c>
      <c r="AO99" s="142" t="s">
        <v>1232</v>
      </c>
    </row>
    <row r="100" spans="2:41" ht="26.25" customHeight="1" x14ac:dyDescent="0.25">
      <c r="B100" s="305" t="s">
        <v>20</v>
      </c>
      <c r="C100" s="305" t="s">
        <v>34</v>
      </c>
      <c r="D100" s="306" t="s">
        <v>1302</v>
      </c>
      <c r="E100" s="305" t="s">
        <v>1303</v>
      </c>
      <c r="F100" s="255" t="s">
        <v>1235</v>
      </c>
      <c r="G100" s="255" t="s">
        <v>938</v>
      </c>
      <c r="H100" s="255" t="s">
        <v>860</v>
      </c>
      <c r="I100" s="291" t="s">
        <v>52</v>
      </c>
      <c r="J100" s="291" t="s">
        <v>52</v>
      </c>
      <c r="K100" s="291" t="s">
        <v>52</v>
      </c>
      <c r="L100" s="291" t="s">
        <v>52</v>
      </c>
      <c r="M100" s="256" t="s">
        <v>929</v>
      </c>
      <c r="N100" s="256" t="s">
        <v>52</v>
      </c>
      <c r="O100" s="256" t="s">
        <v>1022</v>
      </c>
      <c r="P100" s="256" t="s">
        <v>1301</v>
      </c>
      <c r="Q100" s="255"/>
      <c r="R100" s="255"/>
      <c r="S100" s="255"/>
      <c r="T100" s="302">
        <v>0</v>
      </c>
      <c r="U100" s="302">
        <v>159.35500000000002</v>
      </c>
      <c r="V100" s="299" t="s">
        <v>52</v>
      </c>
      <c r="W100" s="302">
        <v>0</v>
      </c>
      <c r="X100" s="302">
        <v>231.03343178732965</v>
      </c>
      <c r="Y100" s="299" t="s">
        <v>52</v>
      </c>
      <c r="Z100" s="302">
        <v>0</v>
      </c>
      <c r="AA100" s="302">
        <v>244.93116238296074</v>
      </c>
      <c r="AB100" s="299" t="s">
        <v>52</v>
      </c>
      <c r="AC100" s="319" t="s">
        <v>1010</v>
      </c>
      <c r="AD100" s="319" t="s">
        <v>1010</v>
      </c>
      <c r="AE100" s="319" t="s">
        <v>1010</v>
      </c>
      <c r="AF100" s="299"/>
      <c r="AG100" s="140" t="s">
        <v>1230</v>
      </c>
      <c r="AH100" s="141" t="s">
        <v>1</v>
      </c>
      <c r="AI100" s="141" t="s">
        <v>0</v>
      </c>
      <c r="AJ100" s="141" t="s">
        <v>862</v>
      </c>
      <c r="AK100" s="141" t="s">
        <v>52</v>
      </c>
      <c r="AL100" s="139"/>
      <c r="AM100" s="139" t="s">
        <v>898</v>
      </c>
      <c r="AN100" s="139" t="s">
        <v>975</v>
      </c>
      <c r="AO100" s="142" t="s">
        <v>1232</v>
      </c>
    </row>
    <row r="101" spans="2:41" ht="26.25" customHeight="1" x14ac:dyDescent="0.25">
      <c r="B101" s="305" t="s">
        <v>20</v>
      </c>
      <c r="C101" s="305" t="s">
        <v>34</v>
      </c>
      <c r="D101" s="306" t="s">
        <v>1304</v>
      </c>
      <c r="E101" s="305" t="s">
        <v>1305</v>
      </c>
      <c r="F101" s="255" t="s">
        <v>1235</v>
      </c>
      <c r="G101" s="255" t="s">
        <v>938</v>
      </c>
      <c r="H101" s="255" t="s">
        <v>860</v>
      </c>
      <c r="I101" s="291" t="s">
        <v>52</v>
      </c>
      <c r="J101" s="291" t="s">
        <v>52</v>
      </c>
      <c r="K101" s="291" t="s">
        <v>52</v>
      </c>
      <c r="L101" s="291" t="s">
        <v>52</v>
      </c>
      <c r="M101" s="256" t="s">
        <v>879</v>
      </c>
      <c r="N101" s="256" t="s">
        <v>957</v>
      </c>
      <c r="O101" s="256" t="s">
        <v>1022</v>
      </c>
      <c r="P101" s="256" t="s">
        <v>1301</v>
      </c>
      <c r="Q101" s="255"/>
      <c r="R101" s="255"/>
      <c r="S101" s="255"/>
      <c r="T101" s="302">
        <v>0</v>
      </c>
      <c r="U101" s="302">
        <v>3020.0513499999997</v>
      </c>
      <c r="V101" s="299" t="s">
        <v>52</v>
      </c>
      <c r="W101" s="302">
        <v>0</v>
      </c>
      <c r="X101" s="302">
        <v>2830.7953225285951</v>
      </c>
      <c r="Y101" s="299" t="s">
        <v>52</v>
      </c>
      <c r="Z101" s="302">
        <v>0</v>
      </c>
      <c r="AA101" s="302">
        <v>2733.5915115089492</v>
      </c>
      <c r="AB101" s="299" t="s">
        <v>52</v>
      </c>
      <c r="AC101" s="319" t="s">
        <v>1010</v>
      </c>
      <c r="AD101" s="319" t="s">
        <v>1010</v>
      </c>
      <c r="AE101" s="319" t="s">
        <v>1010</v>
      </c>
      <c r="AF101" s="299"/>
      <c r="AG101" s="140" t="s">
        <v>1230</v>
      </c>
      <c r="AH101" s="141" t="s">
        <v>1</v>
      </c>
      <c r="AI101" s="141" t="s">
        <v>0</v>
      </c>
      <c r="AJ101" s="141" t="s">
        <v>862</v>
      </c>
      <c r="AK101" s="141" t="s">
        <v>52</v>
      </c>
      <c r="AL101" s="139"/>
      <c r="AM101" s="139" t="s">
        <v>898</v>
      </c>
      <c r="AN101" s="139" t="s">
        <v>975</v>
      </c>
      <c r="AO101" s="142" t="s">
        <v>1232</v>
      </c>
    </row>
    <row r="102" spans="2:41" ht="26.25" customHeight="1" x14ac:dyDescent="0.25">
      <c r="B102" s="305" t="s">
        <v>20</v>
      </c>
      <c r="C102" s="305" t="s">
        <v>34</v>
      </c>
      <c r="D102" s="306" t="s">
        <v>1306</v>
      </c>
      <c r="E102" s="305" t="s">
        <v>1307</v>
      </c>
      <c r="F102" s="255" t="s">
        <v>1235</v>
      </c>
      <c r="G102" s="255" t="s">
        <v>938</v>
      </c>
      <c r="H102" s="255" t="s">
        <v>860</v>
      </c>
      <c r="I102" s="291" t="s">
        <v>52</v>
      </c>
      <c r="J102" s="291" t="s">
        <v>52</v>
      </c>
      <c r="K102" s="291" t="s">
        <v>52</v>
      </c>
      <c r="L102" s="291" t="s">
        <v>52</v>
      </c>
      <c r="M102" s="256" t="s">
        <v>929</v>
      </c>
      <c r="N102" s="256" t="s">
        <v>52</v>
      </c>
      <c r="O102" s="256" t="s">
        <v>1000</v>
      </c>
      <c r="P102" s="256" t="s">
        <v>1308</v>
      </c>
      <c r="Q102" s="255"/>
      <c r="R102" s="255"/>
      <c r="S102" s="255"/>
      <c r="T102" s="302">
        <v>0</v>
      </c>
      <c r="U102" s="302">
        <v>2774.3378400000011</v>
      </c>
      <c r="V102" s="299" t="s">
        <v>52</v>
      </c>
      <c r="W102" s="302">
        <v>0</v>
      </c>
      <c r="X102" s="302">
        <v>3939.9019948540367</v>
      </c>
      <c r="Y102" s="299" t="s">
        <v>52</v>
      </c>
      <c r="Z102" s="302">
        <v>0</v>
      </c>
      <c r="AA102" s="302">
        <v>3645.0859154158998</v>
      </c>
      <c r="AB102" s="299" t="s">
        <v>52</v>
      </c>
      <c r="AC102" s="319" t="s">
        <v>1010</v>
      </c>
      <c r="AD102" s="319" t="s">
        <v>1010</v>
      </c>
      <c r="AE102" s="319" t="s">
        <v>1010</v>
      </c>
      <c r="AF102" s="299"/>
      <c r="AG102" s="140" t="s">
        <v>1230</v>
      </c>
      <c r="AH102" s="141" t="s">
        <v>1</v>
      </c>
      <c r="AI102" s="141" t="s">
        <v>0</v>
      </c>
      <c r="AJ102" s="141" t="s">
        <v>862</v>
      </c>
      <c r="AK102" s="141" t="s">
        <v>52</v>
      </c>
      <c r="AL102" s="139"/>
      <c r="AM102" s="139" t="s">
        <v>898</v>
      </c>
      <c r="AN102" s="139" t="s">
        <v>975</v>
      </c>
      <c r="AO102" s="142" t="s">
        <v>1232</v>
      </c>
    </row>
    <row r="103" spans="2:41" ht="26.25" customHeight="1" x14ac:dyDescent="0.25">
      <c r="B103" s="305" t="s">
        <v>20</v>
      </c>
      <c r="C103" s="305" t="s">
        <v>34</v>
      </c>
      <c r="D103" s="306" t="s">
        <v>1309</v>
      </c>
      <c r="E103" s="305" t="s">
        <v>1310</v>
      </c>
      <c r="F103" s="255" t="s">
        <v>923</v>
      </c>
      <c r="G103" s="255" t="s">
        <v>923</v>
      </c>
      <c r="H103" s="255" t="s">
        <v>860</v>
      </c>
      <c r="I103" s="291" t="s">
        <v>923</v>
      </c>
      <c r="J103" s="291" t="s">
        <v>923</v>
      </c>
      <c r="K103" s="291" t="s">
        <v>923</v>
      </c>
      <c r="L103" s="291" t="s">
        <v>923</v>
      </c>
      <c r="M103" s="256" t="s">
        <v>879</v>
      </c>
      <c r="N103" s="256" t="s">
        <v>52</v>
      </c>
      <c r="O103" s="256" t="s">
        <v>52</v>
      </c>
      <c r="P103" s="256" t="s">
        <v>52</v>
      </c>
      <c r="Q103" s="255"/>
      <c r="R103" s="255"/>
      <c r="S103" s="255"/>
      <c r="T103" s="302">
        <v>0</v>
      </c>
      <c r="U103" s="302">
        <v>7392.0091674131409</v>
      </c>
      <c r="V103" s="299">
        <v>99165</v>
      </c>
      <c r="W103" s="302">
        <v>0</v>
      </c>
      <c r="X103" s="302">
        <v>8069.6248841091119</v>
      </c>
      <c r="Y103" s="299">
        <v>99165</v>
      </c>
      <c r="Z103" s="302">
        <v>0</v>
      </c>
      <c r="AA103" s="302">
        <v>8110.5830600090776</v>
      </c>
      <c r="AB103" s="299">
        <v>99165</v>
      </c>
      <c r="AC103" s="319" t="s">
        <v>1286</v>
      </c>
      <c r="AD103" s="319" t="s">
        <v>1286</v>
      </c>
      <c r="AE103" s="319" t="s">
        <v>1286</v>
      </c>
      <c r="AF103" s="299"/>
      <c r="AG103" s="140" t="s">
        <v>1230</v>
      </c>
      <c r="AH103" s="141" t="s">
        <v>1</v>
      </c>
      <c r="AI103" s="141" t="s">
        <v>0</v>
      </c>
      <c r="AJ103" s="141" t="s">
        <v>862</v>
      </c>
      <c r="AK103" s="141" t="s">
        <v>52</v>
      </c>
      <c r="AL103" s="139"/>
      <c r="AM103" s="139" t="s">
        <v>898</v>
      </c>
      <c r="AN103" s="139" t="s">
        <v>1287</v>
      </c>
      <c r="AO103" s="142" t="s">
        <v>1232</v>
      </c>
    </row>
    <row r="104" spans="2:41" ht="26.25" customHeight="1" x14ac:dyDescent="0.25">
      <c r="B104" s="305" t="s">
        <v>20</v>
      </c>
      <c r="C104" s="305" t="s">
        <v>34</v>
      </c>
      <c r="D104" s="306" t="s">
        <v>1311</v>
      </c>
      <c r="E104" s="305" t="s">
        <v>1312</v>
      </c>
      <c r="F104" s="255" t="s">
        <v>1124</v>
      </c>
      <c r="G104" s="255" t="s">
        <v>1124</v>
      </c>
      <c r="H104" s="256" t="s">
        <v>1313</v>
      </c>
      <c r="I104" s="293" t="s">
        <v>1314</v>
      </c>
      <c r="J104" s="293" t="s">
        <v>1314</v>
      </c>
      <c r="K104" s="293" t="s">
        <v>1314</v>
      </c>
      <c r="L104" s="293" t="s">
        <v>1314</v>
      </c>
      <c r="M104" s="256" t="s">
        <v>1313</v>
      </c>
      <c r="N104" s="256" t="s">
        <v>1313</v>
      </c>
      <c r="O104" s="256" t="s">
        <v>1313</v>
      </c>
      <c r="P104" s="256" t="s">
        <v>1313</v>
      </c>
      <c r="Q104" s="255" t="s">
        <v>1315</v>
      </c>
      <c r="R104" s="255"/>
      <c r="S104" s="255"/>
      <c r="T104" s="302">
        <v>0</v>
      </c>
      <c r="U104" s="302">
        <v>0</v>
      </c>
      <c r="V104" s="299">
        <v>99165</v>
      </c>
      <c r="W104" s="302">
        <v>0</v>
      </c>
      <c r="X104" s="302">
        <v>0</v>
      </c>
      <c r="Y104" s="299">
        <v>99165</v>
      </c>
      <c r="Z104" s="302">
        <v>0</v>
      </c>
      <c r="AA104" s="302">
        <v>0</v>
      </c>
      <c r="AB104" s="299">
        <v>99165</v>
      </c>
      <c r="AC104" s="319" t="s">
        <v>1286</v>
      </c>
      <c r="AD104" s="319" t="s">
        <v>1286</v>
      </c>
      <c r="AE104" s="319" t="s">
        <v>1286</v>
      </c>
      <c r="AF104" s="299"/>
      <c r="AG104" s="140" t="s">
        <v>1230</v>
      </c>
      <c r="AH104" s="141" t="s">
        <v>1</v>
      </c>
      <c r="AI104" s="141" t="s">
        <v>1</v>
      </c>
      <c r="AJ104" s="141" t="s">
        <v>52</v>
      </c>
      <c r="AK104" s="141" t="s">
        <v>52</v>
      </c>
      <c r="AL104" s="139"/>
      <c r="AM104" s="139" t="s">
        <v>898</v>
      </c>
      <c r="AN104" s="139" t="s">
        <v>1260</v>
      </c>
      <c r="AO104" s="142" t="s">
        <v>1232</v>
      </c>
    </row>
    <row r="105" spans="2:41" ht="26.25" customHeight="1" x14ac:dyDescent="0.25">
      <c r="B105" s="305" t="s">
        <v>33</v>
      </c>
      <c r="C105" s="305" t="s">
        <v>1316</v>
      </c>
      <c r="D105" s="306" t="s">
        <v>1317</v>
      </c>
      <c r="E105" s="305" t="s">
        <v>1318</v>
      </c>
      <c r="F105" s="255" t="s">
        <v>847</v>
      </c>
      <c r="G105" s="255" t="s">
        <v>847</v>
      </c>
      <c r="H105" s="255">
        <v>2018</v>
      </c>
      <c r="I105" s="291" t="s">
        <v>52</v>
      </c>
      <c r="J105" s="291" t="s">
        <v>52</v>
      </c>
      <c r="K105" s="291" t="s">
        <v>52</v>
      </c>
      <c r="L105" s="291" t="s">
        <v>52</v>
      </c>
      <c r="M105" s="256" t="s">
        <v>879</v>
      </c>
      <c r="N105" s="256" t="s">
        <v>52</v>
      </c>
      <c r="O105" s="256" t="s">
        <v>52</v>
      </c>
      <c r="P105" s="256" t="s">
        <v>52</v>
      </c>
      <c r="Q105" s="255"/>
      <c r="R105" s="255"/>
      <c r="S105" s="255"/>
      <c r="T105" s="302">
        <v>0</v>
      </c>
      <c r="U105" s="302">
        <v>36</v>
      </c>
      <c r="V105" s="299" t="s">
        <v>52</v>
      </c>
      <c r="W105" s="302">
        <v>0</v>
      </c>
      <c r="X105" s="302">
        <v>37.008000000000003</v>
      </c>
      <c r="Y105" s="299" t="s">
        <v>52</v>
      </c>
      <c r="Z105" s="302">
        <v>0</v>
      </c>
      <c r="AA105" s="302">
        <v>39.147506495999998</v>
      </c>
      <c r="AB105" s="299" t="s">
        <v>52</v>
      </c>
      <c r="AC105" s="319" t="s">
        <v>1319</v>
      </c>
      <c r="AD105" s="319" t="s">
        <v>1319</v>
      </c>
      <c r="AE105" s="319" t="s">
        <v>1319</v>
      </c>
      <c r="AF105" s="299"/>
      <c r="AG105" s="140" t="s">
        <v>850</v>
      </c>
      <c r="AH105" s="141" t="s">
        <v>1</v>
      </c>
      <c r="AI105" s="141" t="s">
        <v>0</v>
      </c>
      <c r="AJ105" s="141" t="s">
        <v>862</v>
      </c>
      <c r="AK105" s="141" t="s">
        <v>52</v>
      </c>
      <c r="AL105" s="139"/>
      <c r="AM105" s="139" t="s">
        <v>898</v>
      </c>
      <c r="AN105" s="139" t="s">
        <v>975</v>
      </c>
      <c r="AO105" s="142" t="s">
        <v>934</v>
      </c>
    </row>
    <row r="106" spans="2:41" ht="26.25" customHeight="1" x14ac:dyDescent="0.25">
      <c r="B106" s="305" t="s">
        <v>33</v>
      </c>
      <c r="C106" s="305" t="s">
        <v>1316</v>
      </c>
      <c r="D106" s="306" t="s">
        <v>1320</v>
      </c>
      <c r="E106" s="305" t="s">
        <v>1321</v>
      </c>
      <c r="F106" s="255" t="s">
        <v>984</v>
      </c>
      <c r="G106" s="255" t="s">
        <v>893</v>
      </c>
      <c r="H106" s="255">
        <v>2018</v>
      </c>
      <c r="I106" s="291">
        <v>0</v>
      </c>
      <c r="J106" s="291">
        <v>0.42420391977214938</v>
      </c>
      <c r="K106" s="291">
        <v>0.45560153405425624</v>
      </c>
      <c r="L106" s="291">
        <v>0.46728911096691733</v>
      </c>
      <c r="M106" s="256" t="s">
        <v>879</v>
      </c>
      <c r="N106" s="256" t="s">
        <v>52</v>
      </c>
      <c r="O106" s="256" t="s">
        <v>52</v>
      </c>
      <c r="P106" s="256" t="s">
        <v>52</v>
      </c>
      <c r="Q106" s="255"/>
      <c r="R106" s="255"/>
      <c r="S106" s="255"/>
      <c r="T106" s="302">
        <v>752.35512600000004</v>
      </c>
      <c r="U106" s="302">
        <v>9205.1415840000009</v>
      </c>
      <c r="V106" s="299" t="s">
        <v>52</v>
      </c>
      <c r="W106" s="302">
        <v>90.916271999999992</v>
      </c>
      <c r="X106" s="302">
        <v>12563.400000000001</v>
      </c>
      <c r="Y106" s="299" t="s">
        <v>52</v>
      </c>
      <c r="Z106" s="302">
        <v>714.22199999999998</v>
      </c>
      <c r="AA106" s="302">
        <v>14917.8</v>
      </c>
      <c r="AB106" s="299" t="s">
        <v>52</v>
      </c>
      <c r="AC106" s="319" t="s">
        <v>1319</v>
      </c>
      <c r="AD106" s="319" t="s">
        <v>1319</v>
      </c>
      <c r="AE106" s="319" t="s">
        <v>1319</v>
      </c>
      <c r="AF106" s="299"/>
      <c r="AG106" s="140" t="s">
        <v>881</v>
      </c>
      <c r="AH106" s="141" t="s">
        <v>0</v>
      </c>
      <c r="AI106" s="141" t="s">
        <v>0</v>
      </c>
      <c r="AJ106" s="141" t="s">
        <v>862</v>
      </c>
      <c r="AK106" s="141" t="s">
        <v>52</v>
      </c>
      <c r="AL106" s="139"/>
      <c r="AM106" s="139" t="s">
        <v>898</v>
      </c>
      <c r="AN106" s="139" t="s">
        <v>1322</v>
      </c>
      <c r="AO106" s="142" t="s">
        <v>934</v>
      </c>
    </row>
    <row r="107" spans="2:41" ht="26.25" customHeight="1" x14ac:dyDescent="0.25">
      <c r="B107" s="305" t="s">
        <v>33</v>
      </c>
      <c r="C107" s="305" t="s">
        <v>1316</v>
      </c>
      <c r="D107" s="306" t="s">
        <v>1323</v>
      </c>
      <c r="E107" s="305" t="s">
        <v>1324</v>
      </c>
      <c r="F107" s="255" t="s">
        <v>923</v>
      </c>
      <c r="G107" s="255" t="s">
        <v>923</v>
      </c>
      <c r="H107" s="255" t="s">
        <v>860</v>
      </c>
      <c r="I107" s="291" t="s">
        <v>923</v>
      </c>
      <c r="J107" s="291" t="s">
        <v>923</v>
      </c>
      <c r="K107" s="291" t="s">
        <v>923</v>
      </c>
      <c r="L107" s="291" t="s">
        <v>923</v>
      </c>
      <c r="M107" s="256" t="s">
        <v>879</v>
      </c>
      <c r="N107" s="256" t="s">
        <v>957</v>
      </c>
      <c r="O107" s="256" t="s">
        <v>52</v>
      </c>
      <c r="P107" s="255" t="s">
        <v>52</v>
      </c>
      <c r="Q107" s="255"/>
      <c r="R107" s="255"/>
      <c r="S107" s="255"/>
      <c r="T107" s="302">
        <v>0</v>
      </c>
      <c r="U107" s="302">
        <v>839.82307000000014</v>
      </c>
      <c r="V107" s="299" t="s">
        <v>52</v>
      </c>
      <c r="W107" s="302">
        <v>0</v>
      </c>
      <c r="X107" s="302">
        <v>1000</v>
      </c>
      <c r="Y107" s="299" t="s">
        <v>52</v>
      </c>
      <c r="Z107" s="302">
        <v>0</v>
      </c>
      <c r="AA107" s="302">
        <v>1029.1999999999998</v>
      </c>
      <c r="AB107" s="299" t="s">
        <v>52</v>
      </c>
      <c r="AC107" s="319" t="s">
        <v>1319</v>
      </c>
      <c r="AD107" s="319" t="s">
        <v>1319</v>
      </c>
      <c r="AE107" s="319" t="s">
        <v>1319</v>
      </c>
      <c r="AF107" s="299"/>
      <c r="AG107" s="141" t="s">
        <v>973</v>
      </c>
      <c r="AH107" s="141" t="s">
        <v>1</v>
      </c>
      <c r="AI107" s="141" t="s">
        <v>0</v>
      </c>
      <c r="AJ107" s="141" t="s">
        <v>862</v>
      </c>
      <c r="AK107" s="141" t="s">
        <v>52</v>
      </c>
      <c r="AL107" s="139"/>
      <c r="AM107" s="139" t="s">
        <v>898</v>
      </c>
      <c r="AN107" s="139" t="s">
        <v>865</v>
      </c>
      <c r="AO107" s="142" t="s">
        <v>856</v>
      </c>
    </row>
    <row r="108" spans="2:41" ht="26.25" customHeight="1" x14ac:dyDescent="0.25">
      <c r="B108" s="305" t="s">
        <v>33</v>
      </c>
      <c r="C108" s="305" t="s">
        <v>1316</v>
      </c>
      <c r="D108" s="306" t="s">
        <v>1325</v>
      </c>
      <c r="E108" s="305" t="s">
        <v>1326</v>
      </c>
      <c r="F108" s="255" t="s">
        <v>892</v>
      </c>
      <c r="G108" s="255" t="s">
        <v>893</v>
      </c>
      <c r="H108" s="255">
        <v>2018</v>
      </c>
      <c r="I108" s="291">
        <v>0</v>
      </c>
      <c r="J108" s="291">
        <v>2.1531092474519613</v>
      </c>
      <c r="K108" s="291">
        <v>2.1531092474519613</v>
      </c>
      <c r="L108" s="291">
        <v>2.1531092474519613</v>
      </c>
      <c r="M108" s="256" t="s">
        <v>879</v>
      </c>
      <c r="N108" s="256" t="s">
        <v>52</v>
      </c>
      <c r="O108" s="256" t="s">
        <v>52</v>
      </c>
      <c r="P108" s="255" t="s">
        <v>52</v>
      </c>
      <c r="Q108" s="255"/>
      <c r="R108" s="255"/>
      <c r="S108" s="255"/>
      <c r="T108" s="302">
        <v>1021</v>
      </c>
      <c r="U108" s="302">
        <v>79791.716550000012</v>
      </c>
      <c r="V108" s="299" t="s">
        <v>52</v>
      </c>
      <c r="W108" s="302">
        <v>249</v>
      </c>
      <c r="X108" s="302">
        <v>81080.00631954</v>
      </c>
      <c r="Y108" s="299" t="s">
        <v>52</v>
      </c>
      <c r="Z108" s="302">
        <v>256</v>
      </c>
      <c r="AA108" s="302">
        <v>71900.27649480899</v>
      </c>
      <c r="AB108" s="299" t="s">
        <v>52</v>
      </c>
      <c r="AC108" s="319" t="s">
        <v>1319</v>
      </c>
      <c r="AD108" s="319" t="s">
        <v>1319</v>
      </c>
      <c r="AE108" s="319" t="s">
        <v>1319</v>
      </c>
      <c r="AF108" s="299"/>
      <c r="AG108" s="140" t="s">
        <v>1057</v>
      </c>
      <c r="AH108" s="141" t="s">
        <v>0</v>
      </c>
      <c r="AI108" s="141" t="s">
        <v>0</v>
      </c>
      <c r="AJ108" s="141" t="s">
        <v>862</v>
      </c>
      <c r="AK108" s="141" t="s">
        <v>1058</v>
      </c>
      <c r="AL108" s="139"/>
      <c r="AM108" s="139" t="s">
        <v>898</v>
      </c>
      <c r="AN108" s="139" t="s">
        <v>1327</v>
      </c>
      <c r="AO108" s="142" t="s">
        <v>934</v>
      </c>
    </row>
    <row r="109" spans="2:41" ht="26.25" customHeight="1" x14ac:dyDescent="0.25">
      <c r="B109" s="305" t="s">
        <v>33</v>
      </c>
      <c r="C109" s="305" t="s">
        <v>1316</v>
      </c>
      <c r="D109" s="306" t="s">
        <v>1328</v>
      </c>
      <c r="E109" s="305" t="s">
        <v>1329</v>
      </c>
      <c r="F109" s="255" t="s">
        <v>892</v>
      </c>
      <c r="G109" s="255" t="s">
        <v>893</v>
      </c>
      <c r="H109" s="255">
        <v>2018</v>
      </c>
      <c r="I109" s="291">
        <v>0</v>
      </c>
      <c r="J109" s="291">
        <v>28.691761876868892</v>
      </c>
      <c r="K109" s="291">
        <v>28.691761876868892</v>
      </c>
      <c r="L109" s="291">
        <v>28.691761876868892</v>
      </c>
      <c r="M109" s="256" t="s">
        <v>929</v>
      </c>
      <c r="N109" s="256" t="s">
        <v>52</v>
      </c>
      <c r="O109" s="256" t="s">
        <v>52</v>
      </c>
      <c r="P109" s="255" t="s">
        <v>52</v>
      </c>
      <c r="Q109" s="255"/>
      <c r="R109" s="255"/>
      <c r="S109" s="255"/>
      <c r="T109" s="302">
        <v>0</v>
      </c>
      <c r="U109" s="302">
        <v>1329</v>
      </c>
      <c r="V109" s="299" t="s">
        <v>52</v>
      </c>
      <c r="W109" s="302">
        <v>0</v>
      </c>
      <c r="X109" s="302">
        <v>1356</v>
      </c>
      <c r="Y109" s="299" t="s">
        <v>52</v>
      </c>
      <c r="Z109" s="302">
        <v>0</v>
      </c>
      <c r="AA109" s="302">
        <v>1395</v>
      </c>
      <c r="AB109" s="299" t="s">
        <v>52</v>
      </c>
      <c r="AC109" s="319" t="s">
        <v>1319</v>
      </c>
      <c r="AD109" s="319" t="s">
        <v>1319</v>
      </c>
      <c r="AE109" s="319" t="s">
        <v>1319</v>
      </c>
      <c r="AF109" s="299"/>
      <c r="AG109" s="140" t="s">
        <v>1057</v>
      </c>
      <c r="AH109" s="141" t="s">
        <v>0</v>
      </c>
      <c r="AI109" s="141" t="s">
        <v>0</v>
      </c>
      <c r="AJ109" s="141" t="s">
        <v>862</v>
      </c>
      <c r="AK109" s="141" t="s">
        <v>1058</v>
      </c>
      <c r="AL109" s="139"/>
      <c r="AM109" s="139" t="s">
        <v>898</v>
      </c>
      <c r="AN109" s="139" t="s">
        <v>1327</v>
      </c>
      <c r="AO109" s="142" t="s">
        <v>934</v>
      </c>
    </row>
    <row r="110" spans="2:41" ht="26.25" customHeight="1" x14ac:dyDescent="0.25">
      <c r="B110" s="305" t="s">
        <v>33</v>
      </c>
      <c r="C110" s="305" t="s">
        <v>1316</v>
      </c>
      <c r="D110" s="306" t="s">
        <v>1330</v>
      </c>
      <c r="E110" s="305" t="s">
        <v>1331</v>
      </c>
      <c r="F110" s="255" t="s">
        <v>1145</v>
      </c>
      <c r="G110" s="255" t="s">
        <v>938</v>
      </c>
      <c r="H110" s="255">
        <v>2018</v>
      </c>
      <c r="I110" s="291" t="s">
        <v>1189</v>
      </c>
      <c r="J110" s="291" t="s">
        <v>52</v>
      </c>
      <c r="K110" s="291" t="s">
        <v>52</v>
      </c>
      <c r="L110" s="291" t="s">
        <v>52</v>
      </c>
      <c r="M110" s="256" t="s">
        <v>879</v>
      </c>
      <c r="N110" s="256" t="s">
        <v>957</v>
      </c>
      <c r="O110" s="256" t="s">
        <v>52</v>
      </c>
      <c r="P110" s="255" t="s">
        <v>52</v>
      </c>
      <c r="Q110" s="255"/>
      <c r="R110" s="255"/>
      <c r="S110" s="255"/>
      <c r="T110" s="302">
        <v>0</v>
      </c>
      <c r="U110" s="302">
        <v>80462</v>
      </c>
      <c r="V110" s="299">
        <v>25439</v>
      </c>
      <c r="W110" s="302">
        <v>0</v>
      </c>
      <c r="X110" s="302">
        <v>68379</v>
      </c>
      <c r="Y110" s="299">
        <v>25439</v>
      </c>
      <c r="Z110" s="302">
        <v>0</v>
      </c>
      <c r="AA110" s="302">
        <v>70368</v>
      </c>
      <c r="AB110" s="299">
        <v>25439</v>
      </c>
      <c r="AC110" s="319" t="s">
        <v>1332</v>
      </c>
      <c r="AD110" s="319" t="s">
        <v>1332</v>
      </c>
      <c r="AE110" s="319" t="s">
        <v>1332</v>
      </c>
      <c r="AF110" s="299"/>
      <c r="AG110" s="140" t="s">
        <v>1333</v>
      </c>
      <c r="AH110" s="141" t="s">
        <v>1</v>
      </c>
      <c r="AI110" s="141" t="s">
        <v>0</v>
      </c>
      <c r="AJ110" s="141" t="s">
        <v>862</v>
      </c>
      <c r="AK110" s="141" t="s">
        <v>979</v>
      </c>
      <c r="AL110" s="139"/>
      <c r="AM110" s="139" t="s">
        <v>898</v>
      </c>
      <c r="AN110" s="139" t="s">
        <v>1334</v>
      </c>
      <c r="AO110" s="142" t="s">
        <v>934</v>
      </c>
    </row>
    <row r="111" spans="2:41" ht="26.25" customHeight="1" x14ac:dyDescent="0.25">
      <c r="B111" s="305" t="s">
        <v>33</v>
      </c>
      <c r="C111" s="305" t="s">
        <v>1316</v>
      </c>
      <c r="D111" s="306" t="s">
        <v>1335</v>
      </c>
      <c r="E111" s="305" t="s">
        <v>1336</v>
      </c>
      <c r="F111" s="255" t="s">
        <v>1145</v>
      </c>
      <c r="G111" s="255" t="s">
        <v>938</v>
      </c>
      <c r="H111" s="255">
        <v>2018</v>
      </c>
      <c r="I111" s="291" t="s">
        <v>52</v>
      </c>
      <c r="J111" s="291" t="s">
        <v>52</v>
      </c>
      <c r="K111" s="291" t="s">
        <v>52</v>
      </c>
      <c r="L111" s="291" t="s">
        <v>52</v>
      </c>
      <c r="M111" s="256" t="s">
        <v>929</v>
      </c>
      <c r="N111" s="256" t="s">
        <v>52</v>
      </c>
      <c r="O111" s="256" t="s">
        <v>52</v>
      </c>
      <c r="P111" s="255" t="s">
        <v>52</v>
      </c>
      <c r="Q111" s="255"/>
      <c r="R111" s="255"/>
      <c r="S111" s="255"/>
      <c r="T111" s="302">
        <v>0</v>
      </c>
      <c r="U111" s="302">
        <v>350</v>
      </c>
      <c r="V111" s="299">
        <v>5528</v>
      </c>
      <c r="W111" s="302">
        <v>0</v>
      </c>
      <c r="X111" s="302">
        <v>302</v>
      </c>
      <c r="Y111" s="299">
        <v>5528</v>
      </c>
      <c r="Z111" s="302">
        <v>0</v>
      </c>
      <c r="AA111" s="302">
        <v>311</v>
      </c>
      <c r="AB111" s="299">
        <v>5528</v>
      </c>
      <c r="AC111" s="319" t="s">
        <v>1337</v>
      </c>
      <c r="AD111" s="319" t="s">
        <v>1337</v>
      </c>
      <c r="AE111" s="319" t="s">
        <v>1337</v>
      </c>
      <c r="AF111" s="299"/>
      <c r="AG111" s="140" t="s">
        <v>1333</v>
      </c>
      <c r="AH111" s="141" t="s">
        <v>1</v>
      </c>
      <c r="AI111" s="141" t="s">
        <v>0</v>
      </c>
      <c r="AJ111" s="141" t="s">
        <v>862</v>
      </c>
      <c r="AK111" s="141" t="s">
        <v>979</v>
      </c>
      <c r="AL111" s="139"/>
      <c r="AM111" s="139" t="s">
        <v>898</v>
      </c>
      <c r="AN111" s="139" t="s">
        <v>1338</v>
      </c>
      <c r="AO111" s="142" t="s">
        <v>934</v>
      </c>
    </row>
    <row r="112" spans="2:41" ht="26.25" customHeight="1" x14ac:dyDescent="0.25">
      <c r="B112" s="305" t="s">
        <v>33</v>
      </c>
      <c r="C112" s="305" t="s">
        <v>1316</v>
      </c>
      <c r="D112" s="306" t="s">
        <v>1339</v>
      </c>
      <c r="E112" s="305" t="s">
        <v>1340</v>
      </c>
      <c r="F112" s="255" t="s">
        <v>984</v>
      </c>
      <c r="G112" s="255" t="s">
        <v>893</v>
      </c>
      <c r="H112" s="255">
        <v>2018</v>
      </c>
      <c r="I112" s="291">
        <v>0</v>
      </c>
      <c r="J112" s="291">
        <v>0.4375277614946505</v>
      </c>
      <c r="K112" s="291">
        <v>0.46991153152793708</v>
      </c>
      <c r="L112" s="291">
        <v>0.48196619910825916</v>
      </c>
      <c r="M112" s="256" t="s">
        <v>879</v>
      </c>
      <c r="N112" s="256" t="s">
        <v>52</v>
      </c>
      <c r="O112" s="256" t="s">
        <v>52</v>
      </c>
      <c r="P112" s="255" t="s">
        <v>52</v>
      </c>
      <c r="Q112" s="255"/>
      <c r="R112" s="255"/>
      <c r="S112" s="255"/>
      <c r="T112" s="302">
        <v>250.78504200000003</v>
      </c>
      <c r="U112" s="302">
        <v>3068.3805280000006</v>
      </c>
      <c r="V112" s="299" t="s">
        <v>52</v>
      </c>
      <c r="W112" s="302">
        <v>30.305423999999995</v>
      </c>
      <c r="X112" s="302">
        <v>6060.7536660000005</v>
      </c>
      <c r="Y112" s="299" t="s">
        <v>52</v>
      </c>
      <c r="Z112" s="302">
        <v>238.07399999999998</v>
      </c>
      <c r="AA112" s="302">
        <v>4972.5999999999995</v>
      </c>
      <c r="AB112" s="299" t="s">
        <v>52</v>
      </c>
      <c r="AC112" s="319" t="s">
        <v>1319</v>
      </c>
      <c r="AD112" s="319" t="s">
        <v>1319</v>
      </c>
      <c r="AE112" s="319" t="s">
        <v>1319</v>
      </c>
      <c r="AF112" s="299"/>
      <c r="AG112" s="140" t="s">
        <v>881</v>
      </c>
      <c r="AH112" s="141" t="s">
        <v>0</v>
      </c>
      <c r="AI112" s="141" t="s">
        <v>0</v>
      </c>
      <c r="AJ112" s="141" t="s">
        <v>862</v>
      </c>
      <c r="AK112" s="141" t="s">
        <v>52</v>
      </c>
      <c r="AL112" s="139"/>
      <c r="AM112" s="139" t="s">
        <v>898</v>
      </c>
      <c r="AN112" s="139" t="s">
        <v>986</v>
      </c>
      <c r="AO112" s="142" t="s">
        <v>934</v>
      </c>
    </row>
    <row r="113" spans="2:41" ht="26.25" customHeight="1" x14ac:dyDescent="0.25">
      <c r="B113" s="305" t="s">
        <v>33</v>
      </c>
      <c r="C113" s="305" t="s">
        <v>1316</v>
      </c>
      <c r="D113" s="306" t="s">
        <v>1341</v>
      </c>
      <c r="E113" s="305" t="s">
        <v>1342</v>
      </c>
      <c r="F113" s="255" t="s">
        <v>892</v>
      </c>
      <c r="G113" s="255" t="s">
        <v>893</v>
      </c>
      <c r="H113" s="255" t="s">
        <v>860</v>
      </c>
      <c r="I113" s="291">
        <v>0</v>
      </c>
      <c r="J113" s="291">
        <v>95.240911245427398</v>
      </c>
      <c r="K113" s="291">
        <v>95.240911245427398</v>
      </c>
      <c r="L113" s="291">
        <v>95.240911245427398</v>
      </c>
      <c r="M113" s="255" t="s">
        <v>848</v>
      </c>
      <c r="N113" s="255" t="s">
        <v>957</v>
      </c>
      <c r="O113" s="256" t="s">
        <v>52</v>
      </c>
      <c r="P113" s="256" t="s">
        <v>52</v>
      </c>
      <c r="Q113" s="255"/>
      <c r="R113" s="255"/>
      <c r="S113" s="255"/>
      <c r="T113" s="302">
        <v>480.55512999999996</v>
      </c>
      <c r="U113" s="302">
        <v>5397.5698199999988</v>
      </c>
      <c r="V113" s="299" t="s">
        <v>52</v>
      </c>
      <c r="W113" s="302">
        <v>15000</v>
      </c>
      <c r="X113" s="302">
        <v>5910.18</v>
      </c>
      <c r="Y113" s="299" t="s">
        <v>52</v>
      </c>
      <c r="Z113" s="302">
        <v>10000</v>
      </c>
      <c r="AA113" s="302">
        <v>4326.18</v>
      </c>
      <c r="AB113" s="299" t="s">
        <v>52</v>
      </c>
      <c r="AC113" s="319" t="s">
        <v>1319</v>
      </c>
      <c r="AD113" s="319" t="s">
        <v>1319</v>
      </c>
      <c r="AE113" s="319" t="s">
        <v>1319</v>
      </c>
      <c r="AF113" s="299"/>
      <c r="AG113" s="140" t="s">
        <v>1057</v>
      </c>
      <c r="AH113" s="141" t="s">
        <v>0</v>
      </c>
      <c r="AI113" s="141" t="s">
        <v>0</v>
      </c>
      <c r="AJ113" s="141" t="s">
        <v>862</v>
      </c>
      <c r="AK113" s="141" t="s">
        <v>1058</v>
      </c>
      <c r="AL113" s="139"/>
      <c r="AM113" s="139" t="s">
        <v>898</v>
      </c>
      <c r="AN113" s="139" t="s">
        <v>1343</v>
      </c>
      <c r="AO113" s="142" t="s">
        <v>856</v>
      </c>
    </row>
    <row r="114" spans="2:41" ht="26.25" customHeight="1" x14ac:dyDescent="0.25">
      <c r="B114" s="305" t="s">
        <v>33</v>
      </c>
      <c r="C114" s="305" t="s">
        <v>38</v>
      </c>
      <c r="D114" s="306" t="s">
        <v>1344</v>
      </c>
      <c r="E114" s="305" t="s">
        <v>1345</v>
      </c>
      <c r="F114" s="255" t="s">
        <v>859</v>
      </c>
      <c r="G114" s="255" t="s">
        <v>859</v>
      </c>
      <c r="H114" s="255" t="s">
        <v>860</v>
      </c>
      <c r="I114" s="291" t="s">
        <v>923</v>
      </c>
      <c r="J114" s="291" t="s">
        <v>923</v>
      </c>
      <c r="K114" s="291" t="s">
        <v>923</v>
      </c>
      <c r="L114" s="291" t="s">
        <v>923</v>
      </c>
      <c r="M114" s="255" t="s">
        <v>1346</v>
      </c>
      <c r="N114" s="255" t="s">
        <v>52</v>
      </c>
      <c r="O114" s="255" t="s">
        <v>52</v>
      </c>
      <c r="P114" s="255" t="s">
        <v>52</v>
      </c>
      <c r="Q114" s="255"/>
      <c r="R114" s="255"/>
      <c r="S114" s="255"/>
      <c r="T114" s="302">
        <v>0</v>
      </c>
      <c r="U114" s="302">
        <v>841.61198057142883</v>
      </c>
      <c r="V114" s="299" t="s">
        <v>52</v>
      </c>
      <c r="W114" s="302">
        <v>0</v>
      </c>
      <c r="X114" s="302">
        <v>1126.959584275862</v>
      </c>
      <c r="Y114" s="299" t="s">
        <v>52</v>
      </c>
      <c r="Z114" s="302">
        <v>0</v>
      </c>
      <c r="AA114" s="302">
        <v>1160.7683718041376</v>
      </c>
      <c r="AB114" s="299" t="s">
        <v>52</v>
      </c>
      <c r="AC114" s="319" t="s">
        <v>1319</v>
      </c>
      <c r="AD114" s="319" t="s">
        <v>1319</v>
      </c>
      <c r="AE114" s="319" t="s">
        <v>1319</v>
      </c>
      <c r="AF114" s="299"/>
      <c r="AG114" s="140" t="s">
        <v>850</v>
      </c>
      <c r="AH114" s="141" t="s">
        <v>1</v>
      </c>
      <c r="AI114" s="141" t="s">
        <v>1</v>
      </c>
      <c r="AJ114" s="141" t="s">
        <v>52</v>
      </c>
      <c r="AK114" s="141" t="s">
        <v>52</v>
      </c>
      <c r="AL114" s="139"/>
      <c r="AM114" s="139" t="s">
        <v>898</v>
      </c>
      <c r="AN114" s="139" t="s">
        <v>865</v>
      </c>
      <c r="AO114" s="142" t="s">
        <v>856</v>
      </c>
    </row>
    <row r="115" spans="2:41" ht="26.25" customHeight="1" x14ac:dyDescent="0.25">
      <c r="B115" s="305" t="s">
        <v>33</v>
      </c>
      <c r="C115" s="305" t="s">
        <v>38</v>
      </c>
      <c r="D115" s="306" t="s">
        <v>1347</v>
      </c>
      <c r="E115" s="305" t="s">
        <v>1348</v>
      </c>
      <c r="F115" s="255" t="s">
        <v>859</v>
      </c>
      <c r="G115" s="255" t="s">
        <v>859</v>
      </c>
      <c r="H115" s="255">
        <v>2018</v>
      </c>
      <c r="I115" s="291" t="s">
        <v>923</v>
      </c>
      <c r="J115" s="291" t="s">
        <v>923</v>
      </c>
      <c r="K115" s="291" t="s">
        <v>923</v>
      </c>
      <c r="L115" s="291" t="s">
        <v>923</v>
      </c>
      <c r="M115" s="255" t="s">
        <v>1349</v>
      </c>
      <c r="N115" s="255" t="s">
        <v>52</v>
      </c>
      <c r="O115" s="255" t="s">
        <v>52</v>
      </c>
      <c r="P115" s="255" t="s">
        <v>52</v>
      </c>
      <c r="Q115" s="255"/>
      <c r="R115" s="255"/>
      <c r="S115" s="255"/>
      <c r="T115" s="302">
        <v>0</v>
      </c>
      <c r="U115" s="302">
        <v>1457.7518399999999</v>
      </c>
      <c r="V115" s="299" t="s">
        <v>52</v>
      </c>
      <c r="W115" s="302">
        <v>0</v>
      </c>
      <c r="X115" s="302">
        <v>1915.2949299999998</v>
      </c>
      <c r="Y115" s="299" t="s">
        <v>52</v>
      </c>
      <c r="Z115" s="302">
        <v>0</v>
      </c>
      <c r="AA115" s="302">
        <v>400</v>
      </c>
      <c r="AB115" s="299" t="s">
        <v>52</v>
      </c>
      <c r="AC115" s="319" t="s">
        <v>1319</v>
      </c>
      <c r="AD115" s="319" t="s">
        <v>1319</v>
      </c>
      <c r="AE115" s="319" t="s">
        <v>1319</v>
      </c>
      <c r="AF115" s="299"/>
      <c r="AG115" s="140" t="s">
        <v>850</v>
      </c>
      <c r="AH115" s="141" t="s">
        <v>1</v>
      </c>
      <c r="AI115" s="141" t="s">
        <v>1</v>
      </c>
      <c r="AJ115" s="141" t="s">
        <v>52</v>
      </c>
      <c r="AK115" s="141" t="s">
        <v>52</v>
      </c>
      <c r="AL115" s="139"/>
      <c r="AM115" s="139" t="s">
        <v>898</v>
      </c>
      <c r="AN115" s="139" t="s">
        <v>865</v>
      </c>
      <c r="AO115" s="142" t="s">
        <v>856</v>
      </c>
    </row>
    <row r="116" spans="2:41" ht="26.25" customHeight="1" x14ac:dyDescent="0.25">
      <c r="B116" s="305" t="s">
        <v>33</v>
      </c>
      <c r="C116" s="305" t="s">
        <v>38</v>
      </c>
      <c r="D116" s="306" t="s">
        <v>1350</v>
      </c>
      <c r="E116" s="305" t="s">
        <v>1351</v>
      </c>
      <c r="F116" s="255" t="s">
        <v>859</v>
      </c>
      <c r="G116" s="255" t="s">
        <v>859</v>
      </c>
      <c r="H116" s="255" t="s">
        <v>860</v>
      </c>
      <c r="I116" s="291" t="s">
        <v>923</v>
      </c>
      <c r="J116" s="291" t="s">
        <v>923</v>
      </c>
      <c r="K116" s="291" t="s">
        <v>923</v>
      </c>
      <c r="L116" s="291" t="s">
        <v>923</v>
      </c>
      <c r="M116" s="255" t="s">
        <v>1346</v>
      </c>
      <c r="N116" s="255" t="s">
        <v>52</v>
      </c>
      <c r="O116" s="255" t="s">
        <v>52</v>
      </c>
      <c r="P116" s="255" t="s">
        <v>52</v>
      </c>
      <c r="Q116" s="255"/>
      <c r="R116" s="255"/>
      <c r="S116" s="255"/>
      <c r="T116" s="302">
        <v>0</v>
      </c>
      <c r="U116" s="302">
        <v>420.80599028571442</v>
      </c>
      <c r="V116" s="299" t="s">
        <v>52</v>
      </c>
      <c r="W116" s="302">
        <v>0</v>
      </c>
      <c r="X116" s="302">
        <v>563.47979213793099</v>
      </c>
      <c r="Y116" s="299" t="s">
        <v>52</v>
      </c>
      <c r="Z116" s="302">
        <v>0</v>
      </c>
      <c r="AA116" s="302">
        <v>580.38418590206879</v>
      </c>
      <c r="AB116" s="299" t="s">
        <v>52</v>
      </c>
      <c r="AC116" s="319" t="s">
        <v>1319</v>
      </c>
      <c r="AD116" s="319" t="s">
        <v>1319</v>
      </c>
      <c r="AE116" s="319" t="s">
        <v>1319</v>
      </c>
      <c r="AF116" s="299"/>
      <c r="AG116" s="140" t="s">
        <v>850</v>
      </c>
      <c r="AH116" s="141" t="s">
        <v>1</v>
      </c>
      <c r="AI116" s="141" t="s">
        <v>0</v>
      </c>
      <c r="AJ116" s="141" t="s">
        <v>862</v>
      </c>
      <c r="AK116" s="141" t="s">
        <v>52</v>
      </c>
      <c r="AL116" s="139"/>
      <c r="AM116" s="139" t="s">
        <v>898</v>
      </c>
      <c r="AN116" s="139" t="s">
        <v>865</v>
      </c>
      <c r="AO116" s="142" t="s">
        <v>856</v>
      </c>
    </row>
    <row r="117" spans="2:41" ht="26.25" customHeight="1" x14ac:dyDescent="0.25">
      <c r="B117" s="305" t="s">
        <v>33</v>
      </c>
      <c r="C117" s="305" t="s">
        <v>38</v>
      </c>
      <c r="D117" s="306" t="s">
        <v>1352</v>
      </c>
      <c r="E117" s="305" t="s">
        <v>1353</v>
      </c>
      <c r="F117" s="255" t="s">
        <v>859</v>
      </c>
      <c r="G117" s="255" t="s">
        <v>859</v>
      </c>
      <c r="H117" s="255" t="s">
        <v>860</v>
      </c>
      <c r="I117" s="291" t="s">
        <v>923</v>
      </c>
      <c r="J117" s="291" t="s">
        <v>923</v>
      </c>
      <c r="K117" s="291" t="s">
        <v>923</v>
      </c>
      <c r="L117" s="291" t="s">
        <v>923</v>
      </c>
      <c r="M117" s="255" t="s">
        <v>1346</v>
      </c>
      <c r="N117" s="255" t="s">
        <v>52</v>
      </c>
      <c r="O117" s="255" t="s">
        <v>52</v>
      </c>
      <c r="P117" s="255" t="s">
        <v>52</v>
      </c>
      <c r="Q117" s="255"/>
      <c r="R117" s="255"/>
      <c r="S117" s="255"/>
      <c r="T117" s="302">
        <v>0</v>
      </c>
      <c r="U117" s="302">
        <v>723.31210826086942</v>
      </c>
      <c r="V117" s="299" t="s">
        <v>52</v>
      </c>
      <c r="W117" s="302">
        <v>0</v>
      </c>
      <c r="X117" s="302">
        <v>993.1547700000001</v>
      </c>
      <c r="Y117" s="299" t="s">
        <v>52</v>
      </c>
      <c r="Z117" s="302">
        <v>0</v>
      </c>
      <c r="AA117" s="302">
        <v>1022.9494131000001</v>
      </c>
      <c r="AB117" s="299" t="s">
        <v>52</v>
      </c>
      <c r="AC117" s="319" t="s">
        <v>1319</v>
      </c>
      <c r="AD117" s="319" t="s">
        <v>1319</v>
      </c>
      <c r="AE117" s="319" t="s">
        <v>1319</v>
      </c>
      <c r="AF117" s="299"/>
      <c r="AG117" s="140" t="s">
        <v>850</v>
      </c>
      <c r="AH117" s="141" t="s">
        <v>1</v>
      </c>
      <c r="AI117" s="141" t="s">
        <v>1</v>
      </c>
      <c r="AJ117" s="141" t="s">
        <v>52</v>
      </c>
      <c r="AK117" s="141" t="s">
        <v>52</v>
      </c>
      <c r="AL117" s="139"/>
      <c r="AM117" s="139" t="s">
        <v>898</v>
      </c>
      <c r="AN117" s="139" t="s">
        <v>865</v>
      </c>
      <c r="AO117" s="142" t="s">
        <v>856</v>
      </c>
    </row>
    <row r="118" spans="2:41" ht="26.25" customHeight="1" x14ac:dyDescent="0.25">
      <c r="B118" s="305" t="s">
        <v>33</v>
      </c>
      <c r="C118" s="305" t="s">
        <v>38</v>
      </c>
      <c r="D118" s="306" t="s">
        <v>1354</v>
      </c>
      <c r="E118" s="305" t="s">
        <v>1355</v>
      </c>
      <c r="F118" s="255" t="s">
        <v>859</v>
      </c>
      <c r="G118" s="255" t="s">
        <v>859</v>
      </c>
      <c r="H118" s="255">
        <v>2018</v>
      </c>
      <c r="I118" s="291" t="s">
        <v>923</v>
      </c>
      <c r="J118" s="291" t="s">
        <v>923</v>
      </c>
      <c r="K118" s="291" t="s">
        <v>923</v>
      </c>
      <c r="L118" s="291" t="s">
        <v>923</v>
      </c>
      <c r="M118" s="255" t="s">
        <v>1346</v>
      </c>
      <c r="N118" s="256" t="s">
        <v>957</v>
      </c>
      <c r="O118" s="255" t="s">
        <v>52</v>
      </c>
      <c r="P118" s="255" t="s">
        <v>52</v>
      </c>
      <c r="Q118" s="255"/>
      <c r="R118" s="255"/>
      <c r="S118" s="255"/>
      <c r="T118" s="302">
        <v>66711.554969999997</v>
      </c>
      <c r="U118" s="302">
        <v>46464.170590000002</v>
      </c>
      <c r="V118" s="299" t="s">
        <v>52</v>
      </c>
      <c r="W118" s="302">
        <v>86346.447810000012</v>
      </c>
      <c r="X118" s="302">
        <v>56416.751229999994</v>
      </c>
      <c r="Y118" s="299" t="s">
        <v>52</v>
      </c>
      <c r="Z118" s="302">
        <v>88764.148348679999</v>
      </c>
      <c r="AA118" s="302">
        <v>58064.120365915995</v>
      </c>
      <c r="AB118" s="299" t="s">
        <v>52</v>
      </c>
      <c r="AC118" s="319" t="s">
        <v>1319</v>
      </c>
      <c r="AD118" s="319" t="s">
        <v>1319</v>
      </c>
      <c r="AE118" s="319" t="s">
        <v>1319</v>
      </c>
      <c r="AF118" s="299"/>
      <c r="AG118" s="140" t="s">
        <v>850</v>
      </c>
      <c r="AH118" s="141" t="s">
        <v>1</v>
      </c>
      <c r="AI118" s="141" t="s">
        <v>1</v>
      </c>
      <c r="AJ118" s="141" t="s">
        <v>52</v>
      </c>
      <c r="AK118" s="141" t="s">
        <v>52</v>
      </c>
      <c r="AL118" s="139"/>
      <c r="AM118" s="139" t="s">
        <v>898</v>
      </c>
      <c r="AN118" s="139" t="s">
        <v>865</v>
      </c>
      <c r="AO118" s="142" t="s">
        <v>856</v>
      </c>
    </row>
    <row r="119" spans="2:41" ht="26.25" customHeight="1" x14ac:dyDescent="0.25">
      <c r="B119" s="305" t="s">
        <v>33</v>
      </c>
      <c r="C119" s="307" t="s">
        <v>1356</v>
      </c>
      <c r="D119" s="306" t="s">
        <v>1357</v>
      </c>
      <c r="E119" s="305" t="s">
        <v>1358</v>
      </c>
      <c r="F119" s="255" t="s">
        <v>859</v>
      </c>
      <c r="G119" s="255" t="s">
        <v>859</v>
      </c>
      <c r="H119" s="255" t="s">
        <v>860</v>
      </c>
      <c r="I119" s="291" t="s">
        <v>923</v>
      </c>
      <c r="J119" s="291" t="s">
        <v>923</v>
      </c>
      <c r="K119" s="291" t="s">
        <v>923</v>
      </c>
      <c r="L119" s="291" t="s">
        <v>923</v>
      </c>
      <c r="M119" s="255" t="s">
        <v>1346</v>
      </c>
      <c r="N119" s="255" t="s">
        <v>52</v>
      </c>
      <c r="O119" s="255" t="s">
        <v>52</v>
      </c>
      <c r="P119" s="255" t="s">
        <v>52</v>
      </c>
      <c r="Q119" s="255"/>
      <c r="R119" s="255"/>
      <c r="S119" s="255"/>
      <c r="T119" s="302">
        <v>0</v>
      </c>
      <c r="U119" s="302">
        <v>4117.9849070454547</v>
      </c>
      <c r="V119" s="299" t="s">
        <v>52</v>
      </c>
      <c r="W119" s="302">
        <v>0</v>
      </c>
      <c r="X119" s="302">
        <v>4167.3789441558438</v>
      </c>
      <c r="Y119" s="299" t="s">
        <v>52</v>
      </c>
      <c r="Z119" s="302">
        <v>0</v>
      </c>
      <c r="AA119" s="302">
        <v>4074.0554524805198</v>
      </c>
      <c r="AB119" s="299" t="s">
        <v>52</v>
      </c>
      <c r="AC119" s="319" t="s">
        <v>1319</v>
      </c>
      <c r="AD119" s="319" t="s">
        <v>1319</v>
      </c>
      <c r="AE119" s="319" t="s">
        <v>1319</v>
      </c>
      <c r="AF119" s="299"/>
      <c r="AG119" s="140" t="s">
        <v>1359</v>
      </c>
      <c r="AH119" s="141" t="s">
        <v>1</v>
      </c>
      <c r="AI119" s="141" t="s">
        <v>0</v>
      </c>
      <c r="AJ119" s="141" t="s">
        <v>862</v>
      </c>
      <c r="AK119" s="141" t="s">
        <v>52</v>
      </c>
      <c r="AL119" s="139"/>
      <c r="AM119" s="139" t="s">
        <v>898</v>
      </c>
      <c r="AN119" s="139" t="s">
        <v>865</v>
      </c>
      <c r="AO119" s="142" t="s">
        <v>856</v>
      </c>
    </row>
    <row r="120" spans="2:41" ht="26.25" customHeight="1" x14ac:dyDescent="0.25">
      <c r="B120" s="305" t="s">
        <v>33</v>
      </c>
      <c r="C120" s="307" t="s">
        <v>1356</v>
      </c>
      <c r="D120" s="306" t="s">
        <v>1360</v>
      </c>
      <c r="E120" s="305" t="s">
        <v>1361</v>
      </c>
      <c r="F120" s="255" t="s">
        <v>859</v>
      </c>
      <c r="G120" s="255" t="s">
        <v>859</v>
      </c>
      <c r="H120" s="255" t="s">
        <v>860</v>
      </c>
      <c r="I120" s="291" t="s">
        <v>859</v>
      </c>
      <c r="J120" s="291" t="s">
        <v>859</v>
      </c>
      <c r="K120" s="291" t="s">
        <v>859</v>
      </c>
      <c r="L120" s="291" t="s">
        <v>859</v>
      </c>
      <c r="M120" s="255" t="s">
        <v>1346</v>
      </c>
      <c r="N120" s="255" t="s">
        <v>52</v>
      </c>
      <c r="O120" s="255" t="s">
        <v>52</v>
      </c>
      <c r="P120" s="255" t="s">
        <v>52</v>
      </c>
      <c r="Q120" s="255"/>
      <c r="R120" s="255"/>
      <c r="S120" s="255"/>
      <c r="T120" s="302">
        <v>0</v>
      </c>
      <c r="U120" s="302">
        <v>712.15826793766939</v>
      </c>
      <c r="V120" s="299" t="s">
        <v>52</v>
      </c>
      <c r="W120" s="302">
        <v>0</v>
      </c>
      <c r="X120" s="302">
        <v>735.2054180910568</v>
      </c>
      <c r="Y120" s="299" t="s">
        <v>52</v>
      </c>
      <c r="Z120" s="302">
        <v>0</v>
      </c>
      <c r="AA120" s="302">
        <v>821.27187684934393</v>
      </c>
      <c r="AB120" s="299" t="s">
        <v>52</v>
      </c>
      <c r="AC120" s="319" t="s">
        <v>1319</v>
      </c>
      <c r="AD120" s="319" t="s">
        <v>1319</v>
      </c>
      <c r="AE120" s="319" t="s">
        <v>1319</v>
      </c>
      <c r="AF120" s="299"/>
      <c r="AG120" s="140" t="s">
        <v>1359</v>
      </c>
      <c r="AH120" s="141" t="s">
        <v>0</v>
      </c>
      <c r="AI120" s="141" t="s">
        <v>1</v>
      </c>
      <c r="AJ120" s="141" t="s">
        <v>52</v>
      </c>
      <c r="AK120" s="141" t="s">
        <v>852</v>
      </c>
      <c r="AL120" s="139"/>
      <c r="AM120" s="139" t="s">
        <v>876</v>
      </c>
      <c r="AN120" s="139" t="s">
        <v>865</v>
      </c>
      <c r="AO120" s="142" t="s">
        <v>856</v>
      </c>
    </row>
    <row r="121" spans="2:41" ht="26.25" customHeight="1" x14ac:dyDescent="0.25">
      <c r="B121" s="305" t="s">
        <v>33</v>
      </c>
      <c r="C121" s="307" t="s">
        <v>1356</v>
      </c>
      <c r="D121" s="306" t="s">
        <v>1362</v>
      </c>
      <c r="E121" s="305" t="s">
        <v>1363</v>
      </c>
      <c r="F121" s="255" t="s">
        <v>859</v>
      </c>
      <c r="G121" s="255" t="s">
        <v>859</v>
      </c>
      <c r="H121" s="255" t="s">
        <v>860</v>
      </c>
      <c r="I121" s="291" t="s">
        <v>859</v>
      </c>
      <c r="J121" s="291" t="s">
        <v>859</v>
      </c>
      <c r="K121" s="291" t="s">
        <v>859</v>
      </c>
      <c r="L121" s="291" t="s">
        <v>859</v>
      </c>
      <c r="M121" s="255" t="s">
        <v>1346</v>
      </c>
      <c r="N121" s="255" t="s">
        <v>52</v>
      </c>
      <c r="O121" s="255" t="s">
        <v>52</v>
      </c>
      <c r="P121" s="255" t="s">
        <v>52</v>
      </c>
      <c r="Q121" s="255"/>
      <c r="R121" s="255"/>
      <c r="S121" s="255"/>
      <c r="T121" s="302">
        <v>0</v>
      </c>
      <c r="U121" s="302">
        <v>1760.3915140487804</v>
      </c>
      <c r="V121" s="299" t="s">
        <v>52</v>
      </c>
      <c r="W121" s="302">
        <v>0</v>
      </c>
      <c r="X121" s="302">
        <v>2218.7011848425718</v>
      </c>
      <c r="Y121" s="299" t="s">
        <v>52</v>
      </c>
      <c r="Z121" s="302">
        <v>0</v>
      </c>
      <c r="AA121" s="302">
        <v>2283.7422203878491</v>
      </c>
      <c r="AB121" s="299" t="s">
        <v>52</v>
      </c>
      <c r="AC121" s="319" t="s">
        <v>1319</v>
      </c>
      <c r="AD121" s="319" t="s">
        <v>1319</v>
      </c>
      <c r="AE121" s="319" t="s">
        <v>1319</v>
      </c>
      <c r="AF121" s="299"/>
      <c r="AG121" s="140" t="s">
        <v>1359</v>
      </c>
      <c r="AH121" s="141" t="s">
        <v>1</v>
      </c>
      <c r="AI121" s="141" t="s">
        <v>1</v>
      </c>
      <c r="AJ121" s="141" t="s">
        <v>52</v>
      </c>
      <c r="AK121" s="141" t="s">
        <v>852</v>
      </c>
      <c r="AL121" s="139"/>
      <c r="AM121" s="139" t="s">
        <v>876</v>
      </c>
      <c r="AN121" s="139" t="s">
        <v>865</v>
      </c>
      <c r="AO121" s="142" t="s">
        <v>856</v>
      </c>
    </row>
    <row r="122" spans="2:41" ht="26.25" customHeight="1" x14ac:dyDescent="0.25">
      <c r="B122" s="305" t="s">
        <v>33</v>
      </c>
      <c r="C122" s="307" t="s">
        <v>1364</v>
      </c>
      <c r="D122" s="306" t="s">
        <v>1365</v>
      </c>
      <c r="E122" s="305" t="s">
        <v>1366</v>
      </c>
      <c r="F122" s="255" t="s">
        <v>1367</v>
      </c>
      <c r="G122" s="255" t="s">
        <v>1367</v>
      </c>
      <c r="H122" s="255" t="s">
        <v>860</v>
      </c>
      <c r="I122" s="294">
        <v>0</v>
      </c>
      <c r="J122" s="294">
        <v>126.36924242035761</v>
      </c>
      <c r="K122" s="294">
        <v>126.36924242035761</v>
      </c>
      <c r="L122" s="294">
        <v>126.36924242035761</v>
      </c>
      <c r="M122" s="256" t="s">
        <v>879</v>
      </c>
      <c r="N122" s="256" t="s">
        <v>52</v>
      </c>
      <c r="O122" s="255" t="s">
        <v>52</v>
      </c>
      <c r="P122" s="255" t="s">
        <v>52</v>
      </c>
      <c r="Q122" s="255"/>
      <c r="R122" s="255"/>
      <c r="S122" s="255"/>
      <c r="T122" s="297">
        <v>126.310243902439</v>
      </c>
      <c r="U122" s="297">
        <v>1842.9107317073172</v>
      </c>
      <c r="V122" s="299" t="s">
        <v>52</v>
      </c>
      <c r="W122" s="297">
        <v>0</v>
      </c>
      <c r="X122" s="297">
        <v>2124.1463414634145</v>
      </c>
      <c r="Y122" s="299" t="s">
        <v>52</v>
      </c>
      <c r="Z122" s="302">
        <v>0</v>
      </c>
      <c r="AA122" s="302">
        <v>2192.1951219512198</v>
      </c>
      <c r="AB122" s="299" t="s">
        <v>52</v>
      </c>
      <c r="AC122" s="319" t="s">
        <v>1319</v>
      </c>
      <c r="AD122" s="319" t="s">
        <v>1319</v>
      </c>
      <c r="AE122" s="319" t="s">
        <v>1319</v>
      </c>
      <c r="AF122" s="299"/>
      <c r="AG122" s="140" t="s">
        <v>1368</v>
      </c>
      <c r="AH122" s="141" t="s">
        <v>0</v>
      </c>
      <c r="AI122" s="141" t="s">
        <v>1</v>
      </c>
      <c r="AJ122" s="141" t="s">
        <v>52</v>
      </c>
      <c r="AK122" s="141" t="s">
        <v>52</v>
      </c>
      <c r="AL122" s="139"/>
      <c r="AM122" s="139" t="s">
        <v>898</v>
      </c>
      <c r="AN122" s="139" t="s">
        <v>1369</v>
      </c>
      <c r="AO122" s="142" t="s">
        <v>856</v>
      </c>
    </row>
    <row r="123" spans="2:41" ht="26.25" customHeight="1" x14ac:dyDescent="0.25">
      <c r="B123" s="305" t="s">
        <v>33</v>
      </c>
      <c r="C123" s="307" t="s">
        <v>1364</v>
      </c>
      <c r="D123" s="306" t="s">
        <v>1370</v>
      </c>
      <c r="E123" s="305" t="s">
        <v>1371</v>
      </c>
      <c r="F123" s="255" t="s">
        <v>1367</v>
      </c>
      <c r="G123" s="255" t="s">
        <v>1367</v>
      </c>
      <c r="H123" s="255" t="s">
        <v>860</v>
      </c>
      <c r="I123" s="291" t="s">
        <v>1372</v>
      </c>
      <c r="J123" s="291" t="s">
        <v>1373</v>
      </c>
      <c r="K123" s="291" t="s">
        <v>1374</v>
      </c>
      <c r="L123" s="291" t="s">
        <v>1375</v>
      </c>
      <c r="M123" s="256" t="s">
        <v>1346</v>
      </c>
      <c r="N123" s="256" t="s">
        <v>957</v>
      </c>
      <c r="O123" s="255" t="s">
        <v>52</v>
      </c>
      <c r="P123" s="255" t="s">
        <v>52</v>
      </c>
      <c r="Q123" s="255"/>
      <c r="R123" s="255"/>
      <c r="S123" s="255"/>
      <c r="T123" s="297">
        <v>0</v>
      </c>
      <c r="U123" s="297">
        <v>6477.6689906991869</v>
      </c>
      <c r="V123" s="299" t="s">
        <v>52</v>
      </c>
      <c r="W123" s="297">
        <v>0</v>
      </c>
      <c r="X123" s="297">
        <v>7530.9173690299995</v>
      </c>
      <c r="Y123" s="299" t="s">
        <v>52</v>
      </c>
      <c r="Z123" s="302">
        <v>0</v>
      </c>
      <c r="AA123" s="302">
        <v>7702.9996522595002</v>
      </c>
      <c r="AB123" s="299" t="s">
        <v>52</v>
      </c>
      <c r="AC123" s="319" t="s">
        <v>1319</v>
      </c>
      <c r="AD123" s="319" t="s">
        <v>1319</v>
      </c>
      <c r="AE123" s="319" t="s">
        <v>1319</v>
      </c>
      <c r="AF123" s="299"/>
      <c r="AG123" s="140" t="s">
        <v>1368</v>
      </c>
      <c r="AH123" s="141" t="s">
        <v>0</v>
      </c>
      <c r="AI123" s="141" t="s">
        <v>0</v>
      </c>
      <c r="AJ123" s="141" t="s">
        <v>862</v>
      </c>
      <c r="AK123" s="141" t="s">
        <v>52</v>
      </c>
      <c r="AL123" s="139"/>
      <c r="AM123" s="139" t="s">
        <v>898</v>
      </c>
      <c r="AN123" s="139" t="s">
        <v>1376</v>
      </c>
      <c r="AO123" s="142" t="s">
        <v>856</v>
      </c>
    </row>
    <row r="124" spans="2:41" ht="26.25" customHeight="1" x14ac:dyDescent="0.25">
      <c r="B124" s="305" t="s">
        <v>33</v>
      </c>
      <c r="C124" s="307" t="s">
        <v>1364</v>
      </c>
      <c r="D124" s="306" t="s">
        <v>1377</v>
      </c>
      <c r="E124" s="305" t="s">
        <v>1378</v>
      </c>
      <c r="F124" s="255" t="s">
        <v>1367</v>
      </c>
      <c r="G124" s="255" t="s">
        <v>1367</v>
      </c>
      <c r="H124" s="255" t="s">
        <v>860</v>
      </c>
      <c r="I124" s="291" t="s">
        <v>1372</v>
      </c>
      <c r="J124" s="291" t="s">
        <v>1373</v>
      </c>
      <c r="K124" s="291" t="s">
        <v>1374</v>
      </c>
      <c r="L124" s="291" t="s">
        <v>1375</v>
      </c>
      <c r="M124" s="256" t="s">
        <v>1379</v>
      </c>
      <c r="N124" s="256" t="s">
        <v>1380</v>
      </c>
      <c r="O124" s="256" t="s">
        <v>1000</v>
      </c>
      <c r="P124" s="256" t="s">
        <v>1381</v>
      </c>
      <c r="Q124" s="255"/>
      <c r="R124" s="255"/>
      <c r="S124" s="255"/>
      <c r="T124" s="297">
        <v>0</v>
      </c>
      <c r="U124" s="297">
        <v>3712.1700699999997</v>
      </c>
      <c r="V124" s="299" t="s">
        <v>52</v>
      </c>
      <c r="W124" s="297">
        <v>0</v>
      </c>
      <c r="X124" s="297">
        <v>3100</v>
      </c>
      <c r="Y124" s="299" t="s">
        <v>52</v>
      </c>
      <c r="Z124" s="302">
        <v>0</v>
      </c>
      <c r="AA124" s="302">
        <v>3190.5199999999995</v>
      </c>
      <c r="AB124" s="299" t="s">
        <v>52</v>
      </c>
      <c r="AC124" s="319" t="s">
        <v>1319</v>
      </c>
      <c r="AD124" s="319" t="s">
        <v>1319</v>
      </c>
      <c r="AE124" s="319" t="s">
        <v>1319</v>
      </c>
      <c r="AF124" s="299"/>
      <c r="AG124" s="140" t="s">
        <v>1368</v>
      </c>
      <c r="AH124" s="141" t="s">
        <v>0</v>
      </c>
      <c r="AI124" s="141" t="s">
        <v>1</v>
      </c>
      <c r="AJ124" s="141" t="s">
        <v>52</v>
      </c>
      <c r="AK124" s="141" t="s">
        <v>52</v>
      </c>
      <c r="AL124" s="139"/>
      <c r="AM124" s="139" t="s">
        <v>898</v>
      </c>
      <c r="AN124" s="139" t="s">
        <v>1376</v>
      </c>
      <c r="AO124" s="142" t="s">
        <v>856</v>
      </c>
    </row>
    <row r="125" spans="2:41" ht="26.25" customHeight="1" x14ac:dyDescent="0.25">
      <c r="B125" s="305" t="s">
        <v>33</v>
      </c>
      <c r="C125" s="307" t="s">
        <v>1364</v>
      </c>
      <c r="D125" s="306" t="s">
        <v>1382</v>
      </c>
      <c r="E125" s="305" t="s">
        <v>1383</v>
      </c>
      <c r="F125" s="255" t="s">
        <v>1367</v>
      </c>
      <c r="G125" s="255" t="s">
        <v>1367</v>
      </c>
      <c r="H125" s="255" t="s">
        <v>860</v>
      </c>
      <c r="I125" s="291" t="s">
        <v>1372</v>
      </c>
      <c r="J125" s="291" t="s">
        <v>1373</v>
      </c>
      <c r="K125" s="291" t="s">
        <v>1374</v>
      </c>
      <c r="L125" s="291" t="s">
        <v>1375</v>
      </c>
      <c r="M125" s="256" t="s">
        <v>52</v>
      </c>
      <c r="N125" s="256" t="s">
        <v>957</v>
      </c>
      <c r="O125" s="256" t="s">
        <v>1000</v>
      </c>
      <c r="P125" s="255" t="s">
        <v>1384</v>
      </c>
      <c r="Q125" s="255"/>
      <c r="R125" s="255"/>
      <c r="S125" s="255"/>
      <c r="T125" s="297">
        <v>696</v>
      </c>
      <c r="U125" s="297">
        <v>3833</v>
      </c>
      <c r="V125" s="299" t="s">
        <v>52</v>
      </c>
      <c r="W125" s="297">
        <v>1542</v>
      </c>
      <c r="X125" s="297">
        <v>5459</v>
      </c>
      <c r="Y125" s="299" t="s">
        <v>52</v>
      </c>
      <c r="Z125" s="302">
        <v>1856.5</v>
      </c>
      <c r="AA125" s="302">
        <v>5617.5</v>
      </c>
      <c r="AB125" s="299" t="s">
        <v>52</v>
      </c>
      <c r="AC125" s="319" t="s">
        <v>1319</v>
      </c>
      <c r="AD125" s="319" t="s">
        <v>1319</v>
      </c>
      <c r="AE125" s="319" t="s">
        <v>1319</v>
      </c>
      <c r="AF125" s="299"/>
      <c r="AG125" s="140" t="s">
        <v>1368</v>
      </c>
      <c r="AH125" s="141" t="s">
        <v>0</v>
      </c>
      <c r="AI125" s="141" t="s">
        <v>1</v>
      </c>
      <c r="AJ125" s="141" t="s">
        <v>52</v>
      </c>
      <c r="AK125" s="141" t="s">
        <v>52</v>
      </c>
      <c r="AL125" s="139"/>
      <c r="AM125" s="139" t="s">
        <v>898</v>
      </c>
      <c r="AN125" s="139" t="s">
        <v>1376</v>
      </c>
      <c r="AO125" s="142" t="s">
        <v>856</v>
      </c>
    </row>
    <row r="126" spans="2:41" ht="26.25" customHeight="1" x14ac:dyDescent="0.25">
      <c r="B126" s="305" t="s">
        <v>33</v>
      </c>
      <c r="C126" s="307" t="s">
        <v>1364</v>
      </c>
      <c r="D126" s="306" t="s">
        <v>1385</v>
      </c>
      <c r="E126" s="305" t="s">
        <v>1386</v>
      </c>
      <c r="F126" s="255" t="s">
        <v>1367</v>
      </c>
      <c r="G126" s="255" t="s">
        <v>1367</v>
      </c>
      <c r="H126" s="255" t="s">
        <v>860</v>
      </c>
      <c r="I126" s="291" t="s">
        <v>1372</v>
      </c>
      <c r="J126" s="291" t="s">
        <v>1373</v>
      </c>
      <c r="K126" s="291" t="s">
        <v>1374</v>
      </c>
      <c r="L126" s="291" t="s">
        <v>1375</v>
      </c>
      <c r="M126" s="256" t="s">
        <v>879</v>
      </c>
      <c r="N126" s="256" t="s">
        <v>52</v>
      </c>
      <c r="O126" s="256" t="s">
        <v>52</v>
      </c>
      <c r="P126" s="256" t="s">
        <v>52</v>
      </c>
      <c r="Q126" s="255"/>
      <c r="R126" s="255"/>
      <c r="S126" s="255"/>
      <c r="T126" s="297">
        <v>252.620487804878</v>
      </c>
      <c r="U126" s="297">
        <v>3685.8214634146343</v>
      </c>
      <c r="V126" s="299" t="s">
        <v>52</v>
      </c>
      <c r="W126" s="297">
        <v>0</v>
      </c>
      <c r="X126" s="297">
        <v>4248.292682926829</v>
      </c>
      <c r="Y126" s="299" t="s">
        <v>52</v>
      </c>
      <c r="Z126" s="302">
        <v>0</v>
      </c>
      <c r="AA126" s="302">
        <v>4384.3902439024396</v>
      </c>
      <c r="AB126" s="299" t="s">
        <v>52</v>
      </c>
      <c r="AC126" s="319" t="s">
        <v>1319</v>
      </c>
      <c r="AD126" s="319" t="s">
        <v>1319</v>
      </c>
      <c r="AE126" s="319" t="s">
        <v>1319</v>
      </c>
      <c r="AF126" s="299"/>
      <c r="AG126" s="140" t="s">
        <v>1368</v>
      </c>
      <c r="AH126" s="141" t="s">
        <v>0</v>
      </c>
      <c r="AI126" s="141" t="s">
        <v>1</v>
      </c>
      <c r="AJ126" s="141" t="s">
        <v>52</v>
      </c>
      <c r="AK126" s="141" t="s">
        <v>52</v>
      </c>
      <c r="AL126" s="139"/>
      <c r="AM126" s="139" t="s">
        <v>898</v>
      </c>
      <c r="AN126" s="139" t="s">
        <v>1376</v>
      </c>
      <c r="AO126" s="142" t="s">
        <v>856</v>
      </c>
    </row>
    <row r="127" spans="2:41" ht="26.25" customHeight="1" x14ac:dyDescent="0.25">
      <c r="B127" s="305" t="s">
        <v>33</v>
      </c>
      <c r="C127" s="307" t="s">
        <v>1364</v>
      </c>
      <c r="D127" s="306" t="s">
        <v>1387</v>
      </c>
      <c r="E127" s="305" t="s">
        <v>1388</v>
      </c>
      <c r="F127" s="255" t="s">
        <v>1367</v>
      </c>
      <c r="G127" s="255" t="s">
        <v>1367</v>
      </c>
      <c r="H127" s="255" t="s">
        <v>860</v>
      </c>
      <c r="I127" s="291" t="s">
        <v>1372</v>
      </c>
      <c r="J127" s="291" t="s">
        <v>1373</v>
      </c>
      <c r="K127" s="291" t="s">
        <v>1374</v>
      </c>
      <c r="L127" s="291" t="s">
        <v>1375</v>
      </c>
      <c r="M127" s="256" t="s">
        <v>879</v>
      </c>
      <c r="N127" s="256" t="s">
        <v>52</v>
      </c>
      <c r="O127" s="256" t="s">
        <v>52</v>
      </c>
      <c r="P127" s="256" t="s">
        <v>52</v>
      </c>
      <c r="Q127" s="255"/>
      <c r="R127" s="255"/>
      <c r="S127" s="255"/>
      <c r="T127" s="302">
        <v>138.94126829268293</v>
      </c>
      <c r="U127" s="302">
        <v>2027.2018048780487</v>
      </c>
      <c r="V127" s="299" t="s">
        <v>52</v>
      </c>
      <c r="W127" s="302">
        <v>0</v>
      </c>
      <c r="X127" s="302">
        <v>2336.560975609756</v>
      </c>
      <c r="Y127" s="299" t="s">
        <v>52</v>
      </c>
      <c r="Z127" s="302">
        <v>0</v>
      </c>
      <c r="AA127" s="302">
        <v>2411.4146341463415</v>
      </c>
      <c r="AB127" s="299" t="s">
        <v>52</v>
      </c>
      <c r="AC127" s="319" t="s">
        <v>1319</v>
      </c>
      <c r="AD127" s="319" t="s">
        <v>1319</v>
      </c>
      <c r="AE127" s="319" t="s">
        <v>1319</v>
      </c>
      <c r="AF127" s="299"/>
      <c r="AG127" s="140" t="s">
        <v>1368</v>
      </c>
      <c r="AH127" s="141" t="s">
        <v>0</v>
      </c>
      <c r="AI127" s="141" t="s">
        <v>1</v>
      </c>
      <c r="AJ127" s="141" t="s">
        <v>52</v>
      </c>
      <c r="AK127" s="141" t="s">
        <v>52</v>
      </c>
      <c r="AL127" s="139"/>
      <c r="AM127" s="139" t="s">
        <v>898</v>
      </c>
      <c r="AN127" s="139" t="s">
        <v>1376</v>
      </c>
      <c r="AO127" s="142" t="s">
        <v>856</v>
      </c>
    </row>
    <row r="128" spans="2:41" ht="26.25" customHeight="1" x14ac:dyDescent="0.25">
      <c r="B128" s="305" t="s">
        <v>33</v>
      </c>
      <c r="C128" s="307" t="s">
        <v>1364</v>
      </c>
      <c r="D128" s="306" t="s">
        <v>1389</v>
      </c>
      <c r="E128" s="305" t="s">
        <v>1390</v>
      </c>
      <c r="F128" s="255" t="s">
        <v>1367</v>
      </c>
      <c r="G128" s="255" t="s">
        <v>1367</v>
      </c>
      <c r="H128" s="255" t="s">
        <v>860</v>
      </c>
      <c r="I128" s="291" t="s">
        <v>1372</v>
      </c>
      <c r="J128" s="291" t="s">
        <v>1373</v>
      </c>
      <c r="K128" s="291" t="s">
        <v>1374</v>
      </c>
      <c r="L128" s="291" t="s">
        <v>1375</v>
      </c>
      <c r="M128" s="255" t="s">
        <v>52</v>
      </c>
      <c r="N128" s="255" t="s">
        <v>52</v>
      </c>
      <c r="O128" s="256" t="s">
        <v>52</v>
      </c>
      <c r="P128" s="256" t="s">
        <v>52</v>
      </c>
      <c r="Q128" s="255"/>
      <c r="R128" s="255"/>
      <c r="S128" s="255"/>
      <c r="T128" s="302">
        <v>0</v>
      </c>
      <c r="U128" s="302">
        <v>0</v>
      </c>
      <c r="V128" s="299" t="s">
        <v>52</v>
      </c>
      <c r="W128" s="302">
        <v>0</v>
      </c>
      <c r="X128" s="302">
        <v>0</v>
      </c>
      <c r="Y128" s="299" t="s">
        <v>52</v>
      </c>
      <c r="Z128" s="302">
        <v>0</v>
      </c>
      <c r="AA128" s="302">
        <v>0</v>
      </c>
      <c r="AB128" s="299" t="s">
        <v>52</v>
      </c>
      <c r="AC128" s="319" t="s">
        <v>1319</v>
      </c>
      <c r="AD128" s="319" t="s">
        <v>1319</v>
      </c>
      <c r="AE128" s="319" t="s">
        <v>1319</v>
      </c>
      <c r="AF128" s="299"/>
      <c r="AG128" s="140" t="s">
        <v>1368</v>
      </c>
      <c r="AH128" s="141" t="s">
        <v>0</v>
      </c>
      <c r="AI128" s="141" t="s">
        <v>1</v>
      </c>
      <c r="AJ128" s="141" t="s">
        <v>52</v>
      </c>
      <c r="AK128" s="141" t="s">
        <v>52</v>
      </c>
      <c r="AL128" s="139"/>
      <c r="AM128" s="139" t="s">
        <v>898</v>
      </c>
      <c r="AN128" s="139" t="s">
        <v>1376</v>
      </c>
      <c r="AO128" s="142" t="s">
        <v>856</v>
      </c>
    </row>
    <row r="129" spans="2:41" ht="26.25" customHeight="1" x14ac:dyDescent="0.25">
      <c r="B129" s="305" t="s">
        <v>33</v>
      </c>
      <c r="C129" s="305" t="s">
        <v>46</v>
      </c>
      <c r="D129" s="306" t="s">
        <v>1391</v>
      </c>
      <c r="E129" s="305" t="s">
        <v>1392</v>
      </c>
      <c r="F129" s="255" t="s">
        <v>859</v>
      </c>
      <c r="G129" s="255" t="s">
        <v>859</v>
      </c>
      <c r="H129" s="255">
        <v>2018</v>
      </c>
      <c r="I129" s="291" t="s">
        <v>859</v>
      </c>
      <c r="J129" s="291" t="s">
        <v>859</v>
      </c>
      <c r="K129" s="291" t="s">
        <v>859</v>
      </c>
      <c r="L129" s="291" t="s">
        <v>859</v>
      </c>
      <c r="M129" s="255" t="s">
        <v>1346</v>
      </c>
      <c r="N129" s="256" t="s">
        <v>52</v>
      </c>
      <c r="O129" s="256" t="s">
        <v>52</v>
      </c>
      <c r="P129" s="256" t="s">
        <v>52</v>
      </c>
      <c r="Q129" s="255"/>
      <c r="R129" s="255"/>
      <c r="S129" s="255"/>
      <c r="T129" s="302">
        <v>0</v>
      </c>
      <c r="U129" s="302">
        <v>9513.6529906991873</v>
      </c>
      <c r="V129" s="299" t="s">
        <v>52</v>
      </c>
      <c r="W129" s="302">
        <v>0</v>
      </c>
      <c r="X129" s="302">
        <v>10514.10850183</v>
      </c>
      <c r="Y129" s="299" t="s">
        <v>52</v>
      </c>
      <c r="Z129" s="302">
        <v>0</v>
      </c>
      <c r="AA129" s="302">
        <v>10807.298622711103</v>
      </c>
      <c r="AB129" s="299" t="s">
        <v>52</v>
      </c>
      <c r="AC129" s="319" t="s">
        <v>1319</v>
      </c>
      <c r="AD129" s="319" t="s">
        <v>1319</v>
      </c>
      <c r="AE129" s="319" t="s">
        <v>1319</v>
      </c>
      <c r="AF129" s="299"/>
      <c r="AG129" s="140" t="s">
        <v>1057</v>
      </c>
      <c r="AH129" s="141" t="s">
        <v>1</v>
      </c>
      <c r="AI129" s="141" t="s">
        <v>0</v>
      </c>
      <c r="AJ129" s="141" t="s">
        <v>862</v>
      </c>
      <c r="AK129" s="141" t="s">
        <v>52</v>
      </c>
      <c r="AL129" s="139"/>
      <c r="AM129" s="139" t="s">
        <v>898</v>
      </c>
      <c r="AN129" s="139" t="s">
        <v>865</v>
      </c>
      <c r="AO129" s="142" t="s">
        <v>856</v>
      </c>
    </row>
    <row r="130" spans="2:41" ht="26.25" customHeight="1" x14ac:dyDescent="0.25">
      <c r="B130" s="305" t="s">
        <v>33</v>
      </c>
      <c r="C130" s="305" t="s">
        <v>46</v>
      </c>
      <c r="D130" s="306" t="s">
        <v>1393</v>
      </c>
      <c r="E130" s="305" t="s">
        <v>1394</v>
      </c>
      <c r="F130" s="255" t="s">
        <v>859</v>
      </c>
      <c r="G130" s="255" t="s">
        <v>859</v>
      </c>
      <c r="H130" s="255" t="s">
        <v>860</v>
      </c>
      <c r="I130" s="291" t="s">
        <v>859</v>
      </c>
      <c r="J130" s="291" t="s">
        <v>859</v>
      </c>
      <c r="K130" s="291" t="s">
        <v>859</v>
      </c>
      <c r="L130" s="291" t="s">
        <v>859</v>
      </c>
      <c r="M130" s="255" t="s">
        <v>1346</v>
      </c>
      <c r="N130" s="256" t="s">
        <v>52</v>
      </c>
      <c r="O130" s="256" t="s">
        <v>52</v>
      </c>
      <c r="P130" s="256" t="s">
        <v>52</v>
      </c>
      <c r="Q130" s="255"/>
      <c r="R130" s="255"/>
      <c r="S130" s="255"/>
      <c r="T130" s="302">
        <v>0</v>
      </c>
      <c r="U130" s="302">
        <v>12.5</v>
      </c>
      <c r="V130" s="299" t="s">
        <v>52</v>
      </c>
      <c r="W130" s="302">
        <v>0</v>
      </c>
      <c r="X130" s="302">
        <v>12.864999999999998</v>
      </c>
      <c r="Y130" s="299" t="s">
        <v>52</v>
      </c>
      <c r="Z130" s="302">
        <v>0</v>
      </c>
      <c r="AA130" s="302">
        <v>13.240657999999998</v>
      </c>
      <c r="AB130" s="299" t="s">
        <v>52</v>
      </c>
      <c r="AC130" s="319" t="s">
        <v>1319</v>
      </c>
      <c r="AD130" s="319" t="s">
        <v>1319</v>
      </c>
      <c r="AE130" s="319" t="s">
        <v>1319</v>
      </c>
      <c r="AF130" s="299"/>
      <c r="AG130" s="140" t="s">
        <v>850</v>
      </c>
      <c r="AH130" s="141" t="s">
        <v>1</v>
      </c>
      <c r="AI130" s="141" t="s">
        <v>1</v>
      </c>
      <c r="AJ130" s="141" t="s">
        <v>52</v>
      </c>
      <c r="AK130" s="141" t="s">
        <v>52</v>
      </c>
      <c r="AL130" s="139"/>
      <c r="AM130" s="139" t="s">
        <v>898</v>
      </c>
      <c r="AN130" s="139" t="s">
        <v>865</v>
      </c>
      <c r="AO130" s="142" t="s">
        <v>856</v>
      </c>
    </row>
    <row r="131" spans="2:41" ht="26.25" customHeight="1" x14ac:dyDescent="0.25">
      <c r="B131" s="305" t="s">
        <v>33</v>
      </c>
      <c r="C131" s="305" t="s">
        <v>46</v>
      </c>
      <c r="D131" s="306" t="s">
        <v>1395</v>
      </c>
      <c r="E131" s="305" t="s">
        <v>1396</v>
      </c>
      <c r="F131" s="255" t="s">
        <v>859</v>
      </c>
      <c r="G131" s="255" t="s">
        <v>859</v>
      </c>
      <c r="H131" s="255" t="s">
        <v>860</v>
      </c>
      <c r="I131" s="291" t="s">
        <v>859</v>
      </c>
      <c r="J131" s="291" t="s">
        <v>859</v>
      </c>
      <c r="K131" s="291" t="s">
        <v>859</v>
      </c>
      <c r="L131" s="291" t="s">
        <v>859</v>
      </c>
      <c r="M131" s="255" t="s">
        <v>52</v>
      </c>
      <c r="N131" s="256" t="s">
        <v>1397</v>
      </c>
      <c r="O131" s="256" t="s">
        <v>52</v>
      </c>
      <c r="P131" s="256" t="s">
        <v>52</v>
      </c>
      <c r="Q131" s="255"/>
      <c r="R131" s="255"/>
      <c r="S131" s="255"/>
      <c r="T131" s="302">
        <v>696</v>
      </c>
      <c r="U131" s="302">
        <v>3833</v>
      </c>
      <c r="V131" s="299" t="s">
        <v>52</v>
      </c>
      <c r="W131" s="302">
        <v>1542</v>
      </c>
      <c r="X131" s="302">
        <v>5459</v>
      </c>
      <c r="Y131" s="299" t="s">
        <v>52</v>
      </c>
      <c r="Z131" s="302">
        <v>1856.5</v>
      </c>
      <c r="AA131" s="302">
        <v>5617.5</v>
      </c>
      <c r="AB131" s="299" t="s">
        <v>52</v>
      </c>
      <c r="AC131" s="319" t="s">
        <v>1319</v>
      </c>
      <c r="AD131" s="319" t="s">
        <v>1319</v>
      </c>
      <c r="AE131" s="319" t="s">
        <v>1319</v>
      </c>
      <c r="AF131" s="299"/>
      <c r="AG131" s="140" t="s">
        <v>1398</v>
      </c>
      <c r="AH131" s="141" t="s">
        <v>1</v>
      </c>
      <c r="AI131" s="141" t="s">
        <v>1</v>
      </c>
      <c r="AJ131" s="141" t="s">
        <v>52</v>
      </c>
      <c r="AK131" s="141" t="s">
        <v>52</v>
      </c>
      <c r="AL131" s="139"/>
      <c r="AM131" s="139" t="s">
        <v>898</v>
      </c>
      <c r="AN131" s="139" t="s">
        <v>865</v>
      </c>
      <c r="AO131" s="142" t="s">
        <v>856</v>
      </c>
    </row>
    <row r="132" spans="2:41" ht="26.25" customHeight="1" x14ac:dyDescent="0.25">
      <c r="B132" s="305" t="s">
        <v>33</v>
      </c>
      <c r="C132" s="305" t="s">
        <v>46</v>
      </c>
      <c r="D132" s="306" t="s">
        <v>1399</v>
      </c>
      <c r="E132" s="305" t="s">
        <v>1400</v>
      </c>
      <c r="F132" s="255" t="s">
        <v>859</v>
      </c>
      <c r="G132" s="255" t="s">
        <v>859</v>
      </c>
      <c r="H132" s="255" t="s">
        <v>860</v>
      </c>
      <c r="I132" s="291" t="s">
        <v>859</v>
      </c>
      <c r="J132" s="291" t="s">
        <v>859</v>
      </c>
      <c r="K132" s="291" t="s">
        <v>859</v>
      </c>
      <c r="L132" s="291" t="s">
        <v>859</v>
      </c>
      <c r="M132" s="256" t="s">
        <v>848</v>
      </c>
      <c r="N132" s="256" t="s">
        <v>957</v>
      </c>
      <c r="O132" s="256" t="s">
        <v>52</v>
      </c>
      <c r="P132" s="255" t="s">
        <v>52</v>
      </c>
      <c r="Q132" s="255"/>
      <c r="R132" s="255"/>
      <c r="S132" s="255"/>
      <c r="T132" s="302">
        <v>0</v>
      </c>
      <c r="U132" s="302">
        <v>2687.3067116101697</v>
      </c>
      <c r="V132" s="299" t="s">
        <v>52</v>
      </c>
      <c r="W132" s="302">
        <v>0</v>
      </c>
      <c r="X132" s="302">
        <v>2786.7811676334204</v>
      </c>
      <c r="Y132" s="299" t="s">
        <v>52</v>
      </c>
      <c r="Z132" s="302">
        <v>0</v>
      </c>
      <c r="AA132" s="302">
        <v>2862.5952288483822</v>
      </c>
      <c r="AB132" s="299" t="s">
        <v>52</v>
      </c>
      <c r="AC132" s="319" t="s">
        <v>1319</v>
      </c>
      <c r="AD132" s="319" t="s">
        <v>1319</v>
      </c>
      <c r="AE132" s="319" t="s">
        <v>1319</v>
      </c>
      <c r="AF132" s="299"/>
      <c r="AG132" s="140" t="s">
        <v>1398</v>
      </c>
      <c r="AH132" s="141" t="s">
        <v>1</v>
      </c>
      <c r="AI132" s="141" t="s">
        <v>0</v>
      </c>
      <c r="AJ132" s="141" t="s">
        <v>862</v>
      </c>
      <c r="AK132" s="141" t="s">
        <v>52</v>
      </c>
      <c r="AL132" s="139"/>
      <c r="AM132" s="139" t="s">
        <v>898</v>
      </c>
      <c r="AN132" s="139" t="s">
        <v>865</v>
      </c>
      <c r="AO132" s="142" t="s">
        <v>856</v>
      </c>
    </row>
    <row r="133" spans="2:41" ht="26.25" customHeight="1" x14ac:dyDescent="0.25">
      <c r="B133" s="305" t="s">
        <v>33</v>
      </c>
      <c r="C133" s="305" t="s">
        <v>46</v>
      </c>
      <c r="D133" s="306" t="s">
        <v>1401</v>
      </c>
      <c r="E133" s="305" t="s">
        <v>1402</v>
      </c>
      <c r="F133" s="255" t="s">
        <v>859</v>
      </c>
      <c r="G133" s="255" t="s">
        <v>859</v>
      </c>
      <c r="H133" s="255">
        <v>2018</v>
      </c>
      <c r="I133" s="291" t="s">
        <v>859</v>
      </c>
      <c r="J133" s="291" t="s">
        <v>859</v>
      </c>
      <c r="K133" s="291" t="s">
        <v>859</v>
      </c>
      <c r="L133" s="291" t="s">
        <v>859</v>
      </c>
      <c r="M133" s="256" t="s">
        <v>879</v>
      </c>
      <c r="N133" s="256" t="s">
        <v>1403</v>
      </c>
      <c r="O133" s="256" t="s">
        <v>52</v>
      </c>
      <c r="P133" s="256" t="s">
        <v>52</v>
      </c>
      <c r="Q133" s="255"/>
      <c r="R133" s="255"/>
      <c r="S133" s="255"/>
      <c r="T133" s="297">
        <v>0</v>
      </c>
      <c r="U133" s="297">
        <v>31628.188350000004</v>
      </c>
      <c r="V133" s="299" t="s">
        <v>52</v>
      </c>
      <c r="W133" s="297">
        <v>0</v>
      </c>
      <c r="X133" s="297">
        <v>32933.495220000004</v>
      </c>
      <c r="Y133" s="299" t="s">
        <v>52</v>
      </c>
      <c r="Z133" s="302">
        <v>0</v>
      </c>
      <c r="AA133" s="302">
        <v>32362.245651799993</v>
      </c>
      <c r="AB133" s="299" t="s">
        <v>52</v>
      </c>
      <c r="AC133" s="319" t="s">
        <v>1319</v>
      </c>
      <c r="AD133" s="319" t="s">
        <v>1319</v>
      </c>
      <c r="AE133" s="319" t="s">
        <v>1319</v>
      </c>
      <c r="AF133" s="299"/>
      <c r="AG133" s="140" t="s">
        <v>850</v>
      </c>
      <c r="AH133" s="141" t="s">
        <v>1</v>
      </c>
      <c r="AI133" s="141" t="s">
        <v>52</v>
      </c>
      <c r="AJ133" s="141" t="s">
        <v>52</v>
      </c>
      <c r="AK133" s="141" t="s">
        <v>52</v>
      </c>
      <c r="AL133" s="139"/>
      <c r="AM133" s="139" t="s">
        <v>898</v>
      </c>
      <c r="AN133" s="139" t="s">
        <v>865</v>
      </c>
      <c r="AO133" s="142" t="s">
        <v>856</v>
      </c>
    </row>
    <row r="134" spans="2:41" x14ac:dyDescent="0.25">
      <c r="D134" s="263" t="s">
        <v>1404</v>
      </c>
      <c r="S134" s="117" t="s">
        <v>1405</v>
      </c>
      <c r="T134" s="171">
        <f>SUM(T66:T133,T61:T64,T40:T59,T10:T38)</f>
        <v>2353974.1507635834</v>
      </c>
      <c r="U134" s="171">
        <f>SUM(U65:U133,U61:U64,U40:U59,U10:U38)</f>
        <v>2467294.7956097685</v>
      </c>
      <c r="V134" s="324">
        <f>SUM(V66:V133,V61:V64,V40:V59,V10:V38)</f>
        <v>1520272.2247099716</v>
      </c>
      <c r="W134" s="171">
        <f>SUM(W66:W133,W61:W64,W40:W59,W10:W38)</f>
        <v>2497119.5469537117</v>
      </c>
      <c r="X134" s="171">
        <f>SUM(X65:X133,X61:X64,X40:X59,X10:X38)</f>
        <v>2396404.6897005383</v>
      </c>
      <c r="Y134" s="324">
        <f>SUM(Y66:Y133,Y61:Y64,Y40:Y59,Y10:Y38)</f>
        <v>1515112.8450136753</v>
      </c>
      <c r="Z134" s="171">
        <f>SUM(Z66:Z133,Z61:Z64,Z40:Z59,Z10:Z38)</f>
        <v>2750126.5707823997</v>
      </c>
      <c r="AA134" s="171">
        <f>SUM(AA65:AA133,AA61:AA64,AA40:AA59,AA10:AA38)</f>
        <v>2367363.7556623938</v>
      </c>
      <c r="AB134" s="324">
        <f>SUM(AB66:AB133,AB61:AB64,AB40:AB59,AB10:AB38)</f>
        <v>1488764.128888889</v>
      </c>
      <c r="AC134"/>
      <c r="AD134"/>
      <c r="AE134"/>
      <c r="AF134"/>
    </row>
    <row r="135" spans="2:41" x14ac:dyDescent="0.25">
      <c r="S135"/>
      <c r="T135"/>
      <c r="U135"/>
      <c r="V135"/>
      <c r="W135"/>
      <c r="X135"/>
      <c r="Y135"/>
      <c r="Z135"/>
      <c r="AA135"/>
      <c r="AB135"/>
      <c r="AC135"/>
      <c r="AD135"/>
      <c r="AE135"/>
      <c r="AF135"/>
    </row>
    <row r="136" spans="2:41" x14ac:dyDescent="0.25">
      <c r="B136" s="414" t="s">
        <v>1406</v>
      </c>
      <c r="C136" s="414"/>
      <c r="D136" s="414"/>
      <c r="E136" s="414"/>
      <c r="F136" s="414"/>
      <c r="G136" s="414"/>
      <c r="H136" s="414"/>
      <c r="I136" s="414"/>
      <c r="J136" s="414"/>
      <c r="K136" s="414"/>
      <c r="L136" s="414"/>
      <c r="M136" s="414"/>
      <c r="N136" s="414"/>
      <c r="O136" s="414"/>
      <c r="S136"/>
      <c r="T136"/>
      <c r="U136"/>
      <c r="V136"/>
      <c r="W136"/>
      <c r="X136"/>
      <c r="Y136"/>
      <c r="Z136"/>
      <c r="AA136"/>
      <c r="AB136"/>
    </row>
    <row r="137" spans="2:41" x14ac:dyDescent="0.25">
      <c r="B137" s="414"/>
      <c r="C137" s="414"/>
      <c r="D137" s="414"/>
      <c r="E137" s="414"/>
      <c r="F137" s="414"/>
      <c r="G137" s="414"/>
      <c r="H137" s="414"/>
      <c r="I137" s="414"/>
      <c r="J137" s="414"/>
      <c r="K137" s="414"/>
      <c r="L137" s="414"/>
      <c r="M137" s="414"/>
      <c r="N137" s="414"/>
      <c r="O137" s="414"/>
      <c r="S137"/>
      <c r="T137"/>
      <c r="U137"/>
      <c r="V137"/>
      <c r="W137"/>
      <c r="X137"/>
      <c r="Y137"/>
      <c r="Z137"/>
      <c r="AA137"/>
      <c r="AB137"/>
    </row>
    <row r="138" spans="2:41" x14ac:dyDescent="0.25">
      <c r="B138" s="414"/>
      <c r="C138" s="414"/>
      <c r="D138" s="414"/>
      <c r="E138" s="414"/>
      <c r="F138" s="414"/>
      <c r="G138" s="414"/>
      <c r="H138" s="414"/>
      <c r="I138" s="414"/>
      <c r="J138" s="414"/>
      <c r="K138" s="414"/>
      <c r="L138" s="414"/>
      <c r="M138" s="414"/>
      <c r="N138" s="414"/>
      <c r="O138" s="414"/>
      <c r="S138"/>
      <c r="T138"/>
      <c r="U138"/>
      <c r="V138"/>
      <c r="W138"/>
      <c r="X138"/>
      <c r="Y138"/>
      <c r="Z138"/>
      <c r="AA138"/>
      <c r="AB138"/>
    </row>
    <row r="139" spans="2:41" x14ac:dyDescent="0.25">
      <c r="B139" s="414"/>
      <c r="C139" s="414"/>
      <c r="D139" s="414"/>
      <c r="E139" s="414"/>
      <c r="F139" s="414"/>
      <c r="G139" s="414"/>
      <c r="H139" s="414"/>
      <c r="I139" s="414"/>
      <c r="J139" s="414"/>
      <c r="K139" s="414"/>
      <c r="L139" s="414"/>
      <c r="M139" s="414"/>
      <c r="N139" s="414"/>
      <c r="O139" s="414"/>
      <c r="S139"/>
      <c r="T139"/>
      <c r="U139"/>
      <c r="V139"/>
      <c r="W139"/>
      <c r="X139"/>
      <c r="Y139"/>
      <c r="Z139"/>
      <c r="AA139"/>
      <c r="AB139"/>
    </row>
    <row r="140" spans="2:41" x14ac:dyDescent="0.25">
      <c r="B140" s="414"/>
      <c r="C140" s="414"/>
      <c r="D140" s="414"/>
      <c r="E140" s="414"/>
      <c r="F140" s="414"/>
      <c r="G140" s="414"/>
      <c r="H140" s="414"/>
      <c r="I140" s="414"/>
      <c r="J140" s="414"/>
      <c r="K140" s="414"/>
      <c r="L140" s="414"/>
      <c r="M140" s="414"/>
      <c r="N140" s="414"/>
      <c r="O140" s="414"/>
      <c r="S140"/>
      <c r="T140"/>
      <c r="U140"/>
      <c r="V140"/>
      <c r="W140"/>
      <c r="X140"/>
      <c r="Y140"/>
      <c r="Z140"/>
      <c r="AA140"/>
      <c r="AB140"/>
    </row>
    <row r="141" spans="2:41" x14ac:dyDescent="0.25">
      <c r="B141" s="414"/>
      <c r="C141" s="414"/>
      <c r="D141" s="414"/>
      <c r="E141" s="414"/>
      <c r="F141" s="414"/>
      <c r="G141" s="414"/>
      <c r="H141" s="414"/>
      <c r="I141" s="414"/>
      <c r="J141" s="414"/>
      <c r="K141" s="414"/>
      <c r="L141" s="414"/>
      <c r="M141" s="414"/>
      <c r="N141" s="414"/>
      <c r="O141" s="414"/>
      <c r="S141"/>
      <c r="T141"/>
      <c r="U141"/>
      <c r="V141"/>
      <c r="W141"/>
      <c r="X141"/>
      <c r="Y141"/>
      <c r="Z141"/>
      <c r="AA141"/>
      <c r="AB141"/>
    </row>
    <row r="142" spans="2:41" x14ac:dyDescent="0.25">
      <c r="B142" s="414"/>
      <c r="C142" s="414"/>
      <c r="D142" s="414"/>
      <c r="E142" s="414"/>
      <c r="F142" s="414"/>
      <c r="G142" s="414"/>
      <c r="H142" s="414"/>
      <c r="I142" s="414"/>
      <c r="J142" s="414"/>
      <c r="K142" s="414"/>
      <c r="L142" s="414"/>
      <c r="M142" s="414"/>
      <c r="N142" s="414"/>
      <c r="O142" s="414"/>
      <c r="S142"/>
      <c r="T142"/>
      <c r="U142"/>
      <c r="V142"/>
      <c r="W142"/>
      <c r="X142"/>
      <c r="Y142"/>
      <c r="Z142"/>
      <c r="AA142"/>
      <c r="AB142"/>
    </row>
    <row r="143" spans="2:41" x14ac:dyDescent="0.25">
      <c r="B143" s="414"/>
      <c r="C143" s="414"/>
      <c r="D143" s="414"/>
      <c r="E143" s="414"/>
      <c r="F143" s="414"/>
      <c r="G143" s="414"/>
      <c r="H143" s="414"/>
      <c r="I143" s="414"/>
      <c r="J143" s="414"/>
      <c r="K143" s="414"/>
      <c r="L143" s="414"/>
      <c r="M143" s="414"/>
      <c r="N143" s="414"/>
      <c r="O143" s="414"/>
      <c r="S143"/>
      <c r="T143"/>
      <c r="U143"/>
      <c r="V143"/>
      <c r="W143"/>
      <c r="X143"/>
      <c r="Y143"/>
      <c r="Z143"/>
      <c r="AA143"/>
      <c r="AB143"/>
    </row>
    <row r="144" spans="2:41" x14ac:dyDescent="0.25">
      <c r="B144" s="414"/>
      <c r="C144" s="414"/>
      <c r="D144" s="414"/>
      <c r="E144" s="414"/>
      <c r="F144" s="414"/>
      <c r="G144" s="414"/>
      <c r="H144" s="414"/>
      <c r="I144" s="414"/>
      <c r="J144" s="414"/>
      <c r="K144" s="414"/>
      <c r="L144" s="414"/>
      <c r="M144" s="414"/>
      <c r="N144" s="414"/>
      <c r="O144" s="414"/>
      <c r="S144"/>
      <c r="T144"/>
      <c r="U144"/>
      <c r="V144"/>
      <c r="W144"/>
      <c r="X144"/>
      <c r="Y144"/>
      <c r="Z144"/>
      <c r="AA144"/>
      <c r="AB144"/>
    </row>
    <row r="145" spans="2:15" ht="15" customHeight="1" x14ac:dyDescent="0.25">
      <c r="B145" s="414"/>
      <c r="C145" s="414"/>
      <c r="D145" s="414"/>
      <c r="E145" s="414"/>
      <c r="F145" s="414"/>
      <c r="G145" s="414"/>
      <c r="H145" s="414"/>
      <c r="I145" s="414"/>
      <c r="J145" s="414"/>
      <c r="K145" s="414"/>
      <c r="L145" s="414"/>
      <c r="M145" s="414"/>
      <c r="N145" s="414"/>
      <c r="O145" s="414"/>
    </row>
    <row r="146" spans="2:15" x14ac:dyDescent="0.25">
      <c r="B146" s="414"/>
      <c r="C146" s="414"/>
      <c r="D146" s="414"/>
      <c r="E146" s="414"/>
      <c r="F146" s="414"/>
      <c r="G146" s="414"/>
      <c r="H146" s="414"/>
      <c r="I146" s="414"/>
      <c r="J146" s="414"/>
      <c r="K146" s="414"/>
      <c r="L146" s="414"/>
      <c r="M146" s="414"/>
      <c r="N146" s="414"/>
      <c r="O146" s="414"/>
    </row>
    <row r="147" spans="2:15" x14ac:dyDescent="0.25">
      <c r="B147" s="414"/>
      <c r="C147" s="414"/>
      <c r="D147" s="414"/>
      <c r="E147" s="414"/>
      <c r="F147" s="414"/>
      <c r="G147" s="414"/>
      <c r="H147" s="414"/>
      <c r="I147" s="414"/>
      <c r="J147" s="414"/>
      <c r="K147" s="414"/>
      <c r="L147" s="414"/>
      <c r="M147" s="414"/>
      <c r="N147" s="414"/>
      <c r="O147" s="414"/>
    </row>
    <row r="148" spans="2:15" x14ac:dyDescent="0.25">
      <c r="B148" s="414"/>
      <c r="C148" s="414"/>
      <c r="D148" s="414"/>
      <c r="E148" s="414"/>
      <c r="F148" s="414"/>
      <c r="G148" s="414"/>
      <c r="H148" s="414"/>
      <c r="I148" s="414"/>
      <c r="J148" s="414"/>
      <c r="K148" s="414"/>
      <c r="L148" s="414"/>
      <c r="M148" s="414"/>
      <c r="N148" s="414"/>
      <c r="O148" s="414"/>
    </row>
    <row r="149" spans="2:15" x14ac:dyDescent="0.25">
      <c r="B149" s="414"/>
      <c r="C149" s="414"/>
      <c r="D149" s="414"/>
      <c r="E149" s="414"/>
      <c r="F149" s="414"/>
      <c r="G149" s="414"/>
      <c r="H149" s="414"/>
      <c r="I149" s="414"/>
      <c r="J149" s="414"/>
      <c r="K149" s="414"/>
      <c r="L149" s="414"/>
      <c r="M149" s="414"/>
      <c r="N149" s="414"/>
      <c r="O149" s="414"/>
    </row>
    <row r="150" spans="2:15" x14ac:dyDescent="0.25">
      <c r="B150" s="414"/>
      <c r="C150" s="414"/>
      <c r="D150" s="414"/>
      <c r="E150" s="414"/>
      <c r="F150" s="414"/>
      <c r="G150" s="414"/>
      <c r="H150" s="414"/>
      <c r="I150" s="414"/>
      <c r="J150" s="414"/>
      <c r="K150" s="414"/>
      <c r="L150" s="414"/>
      <c r="M150" s="414"/>
      <c r="N150" s="414"/>
      <c r="O150" s="414"/>
    </row>
    <row r="151" spans="2:15" x14ac:dyDescent="0.25">
      <c r="B151" s="414"/>
      <c r="C151" s="414"/>
      <c r="D151" s="414"/>
      <c r="E151" s="414"/>
      <c r="F151" s="414"/>
      <c r="G151" s="414"/>
      <c r="H151" s="414"/>
      <c r="I151" s="414"/>
      <c r="J151" s="414"/>
      <c r="K151" s="414"/>
      <c r="L151" s="414"/>
      <c r="M151" s="414"/>
      <c r="N151" s="414"/>
      <c r="O151" s="414"/>
    </row>
    <row r="152" spans="2:15" x14ac:dyDescent="0.25">
      <c r="B152" s="414"/>
      <c r="C152" s="414"/>
      <c r="D152" s="414"/>
      <c r="E152" s="414"/>
      <c r="F152" s="414"/>
      <c r="G152" s="414"/>
      <c r="H152" s="414"/>
      <c r="I152" s="414"/>
      <c r="J152" s="414"/>
      <c r="K152" s="414"/>
      <c r="L152" s="414"/>
      <c r="M152" s="414"/>
      <c r="N152" s="414"/>
      <c r="O152" s="414"/>
    </row>
    <row r="153" spans="2:15" x14ac:dyDescent="0.25">
      <c r="B153" s="414"/>
      <c r="C153" s="414"/>
      <c r="D153" s="414"/>
      <c r="E153" s="414"/>
      <c r="F153" s="414"/>
      <c r="G153" s="414"/>
      <c r="H153" s="414"/>
      <c r="I153" s="414"/>
      <c r="J153" s="414"/>
      <c r="K153" s="414"/>
      <c r="L153" s="414"/>
      <c r="M153" s="414"/>
      <c r="N153" s="414"/>
      <c r="O153" s="414"/>
    </row>
    <row r="154" spans="2:15" x14ac:dyDescent="0.25">
      <c r="B154" s="414"/>
      <c r="C154" s="414"/>
      <c r="D154" s="414"/>
      <c r="E154" s="414"/>
      <c r="F154" s="414"/>
      <c r="G154" s="414"/>
      <c r="H154" s="414"/>
      <c r="I154" s="414"/>
      <c r="J154" s="414"/>
      <c r="K154" s="414"/>
      <c r="L154" s="414"/>
      <c r="M154" s="414"/>
      <c r="N154" s="414"/>
      <c r="O154" s="414"/>
    </row>
    <row r="155" spans="2:15" x14ac:dyDescent="0.25">
      <c r="B155" s="414"/>
      <c r="C155" s="414"/>
      <c r="D155" s="414"/>
      <c r="E155" s="414"/>
      <c r="F155" s="414"/>
      <c r="G155" s="414"/>
      <c r="H155" s="414"/>
      <c r="I155" s="414"/>
      <c r="J155" s="414"/>
      <c r="K155" s="414"/>
      <c r="L155" s="414"/>
      <c r="M155" s="414"/>
      <c r="N155" s="414"/>
      <c r="O155" s="414"/>
    </row>
    <row r="156" spans="2:15" x14ac:dyDescent="0.25">
      <c r="B156" s="414"/>
      <c r="C156" s="414"/>
      <c r="D156" s="414"/>
      <c r="E156" s="414"/>
      <c r="F156" s="414"/>
      <c r="G156" s="414"/>
      <c r="H156" s="414"/>
      <c r="I156" s="414"/>
      <c r="J156" s="414"/>
      <c r="K156" s="414"/>
      <c r="L156" s="414"/>
      <c r="M156" s="414"/>
      <c r="N156" s="414"/>
      <c r="O156" s="414"/>
    </row>
    <row r="157" spans="2:15" x14ac:dyDescent="0.25">
      <c r="B157" s="414"/>
      <c r="C157" s="414"/>
      <c r="D157" s="414"/>
      <c r="E157" s="414"/>
      <c r="F157" s="414"/>
      <c r="G157" s="414"/>
      <c r="H157" s="414"/>
      <c r="I157" s="414"/>
      <c r="J157" s="414"/>
      <c r="K157" s="414"/>
      <c r="L157" s="414"/>
      <c r="M157" s="414"/>
      <c r="N157" s="414"/>
      <c r="O157" s="414"/>
    </row>
    <row r="158" spans="2:15" x14ac:dyDescent="0.25">
      <c r="B158" s="414"/>
      <c r="C158" s="414"/>
      <c r="D158" s="414"/>
      <c r="E158" s="414"/>
      <c r="F158" s="414"/>
      <c r="G158" s="414"/>
      <c r="H158" s="414"/>
      <c r="I158" s="414"/>
      <c r="J158" s="414"/>
      <c r="K158" s="414"/>
      <c r="L158" s="414"/>
      <c r="M158" s="414"/>
      <c r="N158" s="414"/>
      <c r="O158" s="414"/>
    </row>
    <row r="159" spans="2:15" x14ac:dyDescent="0.25">
      <c r="B159" s="414"/>
      <c r="C159" s="414"/>
      <c r="D159" s="414"/>
      <c r="E159" s="414"/>
      <c r="F159" s="414"/>
      <c r="G159" s="414"/>
      <c r="H159" s="414"/>
      <c r="I159" s="414"/>
      <c r="J159" s="414"/>
      <c r="K159" s="414"/>
      <c r="L159" s="414"/>
      <c r="M159" s="414"/>
      <c r="N159" s="414"/>
      <c r="O159" s="414"/>
    </row>
    <row r="160" spans="2:15" x14ac:dyDescent="0.25">
      <c r="B160" s="414"/>
      <c r="C160" s="414"/>
      <c r="D160" s="414"/>
      <c r="E160" s="414"/>
      <c r="F160" s="414"/>
      <c r="G160" s="414"/>
      <c r="H160" s="414"/>
      <c r="I160" s="414"/>
      <c r="J160" s="414"/>
      <c r="K160" s="414"/>
      <c r="L160" s="414"/>
      <c r="M160" s="414"/>
      <c r="N160" s="414"/>
      <c r="O160" s="414"/>
    </row>
    <row r="161" spans="2:15" x14ac:dyDescent="0.25">
      <c r="B161" s="414"/>
      <c r="C161" s="414"/>
      <c r="D161" s="414"/>
      <c r="E161" s="414"/>
      <c r="F161" s="414"/>
      <c r="G161" s="414"/>
      <c r="H161" s="414"/>
      <c r="I161" s="414"/>
      <c r="J161" s="414"/>
      <c r="K161" s="414"/>
      <c r="L161" s="414"/>
      <c r="M161" s="414"/>
      <c r="N161" s="414"/>
      <c r="O161" s="414"/>
    </row>
    <row r="162" spans="2:15" x14ac:dyDescent="0.25">
      <c r="B162" s="414"/>
      <c r="C162" s="414"/>
      <c r="D162" s="414"/>
      <c r="E162" s="414"/>
      <c r="F162" s="414"/>
      <c r="G162" s="414"/>
      <c r="H162" s="414"/>
      <c r="I162" s="414"/>
      <c r="J162" s="414"/>
      <c r="K162" s="414"/>
      <c r="L162" s="414"/>
      <c r="M162" s="414"/>
      <c r="N162" s="414"/>
      <c r="O162" s="414"/>
    </row>
    <row r="163" spans="2:15" x14ac:dyDescent="0.25">
      <c r="B163" s="414"/>
      <c r="C163" s="414"/>
      <c r="D163" s="414"/>
      <c r="E163" s="414"/>
      <c r="F163" s="414"/>
      <c r="G163" s="414"/>
      <c r="H163" s="414"/>
      <c r="I163" s="414"/>
      <c r="J163" s="414"/>
      <c r="K163" s="414"/>
      <c r="L163" s="414"/>
      <c r="M163" s="414"/>
      <c r="N163" s="414"/>
      <c r="O163" s="414"/>
    </row>
  </sheetData>
  <autoFilter ref="A9:AO163" xr:uid="{B6029F54-2B0D-4F7F-9D5A-14FEC56A7B12}"/>
  <mergeCells count="2">
    <mergeCell ref="AG8:AL8"/>
    <mergeCell ref="B136:O163"/>
  </mergeCells>
  <dataValidations count="3">
    <dataValidation type="list" allowBlank="1" showInputMessage="1" showErrorMessage="1" sqref="Q10:Q95" xr:uid="{E00E6D76-D00C-4F2D-B894-A419AF58264D}">
      <formula1>$E$10:$E$95</formula1>
    </dataValidation>
    <dataValidation allowBlank="1" showInputMessage="1" sqref="B129:C133 B119:B128 B10:C118" xr:uid="{6A1C68F1-F1DB-490D-81BD-792540ADE829}"/>
    <dataValidation type="list" allowBlank="1" showInputMessage="1" showErrorMessage="1" sqref="D96:D105" xr:uid="{D3D71CCA-C2FA-46B1-B48B-77E166A36B74}">
      <formula1>#REF!</formula1>
    </dataValidation>
  </dataValidations>
  <pageMargins left="0.7" right="0.7" top="0.75" bottom="0.75" header="0.3" footer="0.3"/>
  <pageSetup orientation="portrait" r:id="rId1"/>
  <customProperties>
    <customPr name="_pios_id" r:id="rId2"/>
    <customPr name="EpmWorksheetKeyString_GUID" r:id="rId3"/>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E40BF757-9201-46CA-B07A-028B1703F60A}">
          <x14:formula1>
            <xm:f>'Quarterly Submission Guide'!$N$10:$N$17</xm:f>
          </x14:formula1>
          <xm:sqref>F10:G95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07F4-F9B8-43EB-842F-E9F53D9A6C72}">
  <dimension ref="B1:XET103"/>
  <sheetViews>
    <sheetView zoomScale="86" zoomScaleNormal="86" workbookViewId="0">
      <pane ySplit="7" topLeftCell="A39" activePane="bottomLeft" state="frozen"/>
      <selection activeCell="D3" sqref="D3"/>
      <selection pane="bottomLeft" activeCell="D44" sqref="D44"/>
    </sheetView>
  </sheetViews>
  <sheetFormatPr defaultColWidth="9.140625" defaultRowHeight="15" outlineLevelCol="1" x14ac:dyDescent="0.25"/>
  <cols>
    <col min="1" max="1" width="5.5703125" style="27" customWidth="1"/>
    <col min="2" max="2" width="17.42578125" style="54" customWidth="1"/>
    <col min="3" max="3" width="10.140625" style="27" customWidth="1"/>
    <col min="4" max="4" width="59.28515625" style="27" customWidth="1"/>
    <col min="5" max="8" width="9.42578125" style="27" customWidth="1"/>
    <col min="9" max="9" width="10.140625" style="27" customWidth="1"/>
    <col min="10" max="11" width="9.7109375" style="27" bestFit="1" customWidth="1"/>
    <col min="12" max="12" width="11.5703125" style="27" bestFit="1" customWidth="1"/>
    <col min="13" max="13" width="9.85546875" style="27" customWidth="1"/>
    <col min="14" max="14" width="11.7109375" style="27" customWidth="1"/>
    <col min="15" max="15" width="9.140625" style="27" customWidth="1"/>
    <col min="16" max="20" width="9.140625" style="27" customWidth="1" outlineLevel="1"/>
    <col min="21" max="21" width="8" style="27" customWidth="1" outlineLevel="1"/>
    <col min="22" max="22" width="15.85546875" style="54" customWidth="1"/>
    <col min="23" max="23" width="35.28515625" style="54" customWidth="1"/>
    <col min="24" max="16384" width="9.140625" style="27"/>
  </cols>
  <sheetData>
    <row r="1" spans="2:23" ht="15.75" thickBot="1" x14ac:dyDescent="0.3"/>
    <row r="2" spans="2:23" x14ac:dyDescent="0.25">
      <c r="B2" s="44" t="s">
        <v>44</v>
      </c>
      <c r="C2" s="114" t="s">
        <v>45</v>
      </c>
      <c r="D2" s="45" t="s">
        <v>53</v>
      </c>
    </row>
    <row r="3" spans="2:23" x14ac:dyDescent="0.25">
      <c r="B3" s="46" t="s">
        <v>54</v>
      </c>
      <c r="C3" s="47">
        <v>1</v>
      </c>
      <c r="D3" s="73" t="s">
        <v>55</v>
      </c>
      <c r="N3" s="232"/>
      <c r="V3" s="27"/>
      <c r="W3" s="27"/>
    </row>
    <row r="4" spans="2:23" ht="15.75" thickBot="1" x14ac:dyDescent="0.3">
      <c r="B4" s="48" t="s">
        <v>51</v>
      </c>
      <c r="C4" s="49">
        <v>44410</v>
      </c>
      <c r="N4" s="55"/>
    </row>
    <row r="5" spans="2:23" x14ac:dyDescent="0.25">
      <c r="M5" s="71"/>
      <c r="N5" s="55" t="s">
        <v>56</v>
      </c>
    </row>
    <row r="6" spans="2:23" x14ac:dyDescent="0.25">
      <c r="B6" s="42" t="s">
        <v>57</v>
      </c>
      <c r="C6" s="259"/>
      <c r="D6" s="259"/>
      <c r="E6" s="259"/>
      <c r="F6" s="259"/>
      <c r="G6" s="259"/>
      <c r="H6" s="259"/>
      <c r="I6" s="259"/>
      <c r="J6" s="55">
        <v>1</v>
      </c>
      <c r="K6" s="55">
        <v>2</v>
      </c>
      <c r="L6" s="55">
        <v>3</v>
      </c>
      <c r="M6" s="55">
        <v>4</v>
      </c>
      <c r="N6" s="55">
        <v>1</v>
      </c>
      <c r="O6" s="55">
        <v>2</v>
      </c>
      <c r="P6" s="55">
        <v>3</v>
      </c>
      <c r="Q6" s="55">
        <v>4</v>
      </c>
      <c r="R6" s="55">
        <v>1</v>
      </c>
      <c r="S6" s="55">
        <v>2</v>
      </c>
      <c r="T6" s="55">
        <v>3</v>
      </c>
      <c r="U6" s="55">
        <v>4</v>
      </c>
      <c r="V6" s="56"/>
      <c r="W6" s="357"/>
    </row>
    <row r="7" spans="2:23" x14ac:dyDescent="0.25">
      <c r="B7" s="41" t="s">
        <v>58</v>
      </c>
      <c r="C7" s="57" t="s">
        <v>59</v>
      </c>
      <c r="D7" s="57" t="s">
        <v>60</v>
      </c>
      <c r="E7" s="57">
        <v>2015</v>
      </c>
      <c r="F7" s="57">
        <v>2016</v>
      </c>
      <c r="G7" s="57">
        <v>2017</v>
      </c>
      <c r="H7" s="57">
        <v>2018</v>
      </c>
      <c r="I7" s="57">
        <v>2019</v>
      </c>
      <c r="J7" s="57">
        <v>2020</v>
      </c>
      <c r="K7" s="57">
        <v>2020</v>
      </c>
      <c r="L7" s="57">
        <v>2020</v>
      </c>
      <c r="M7" s="57">
        <v>2020</v>
      </c>
      <c r="N7" s="231">
        <v>2021</v>
      </c>
      <c r="O7" s="57">
        <v>2021</v>
      </c>
      <c r="P7" s="57">
        <v>2021</v>
      </c>
      <c r="Q7" s="57">
        <v>2021</v>
      </c>
      <c r="R7" s="57">
        <v>2022</v>
      </c>
      <c r="S7" s="57">
        <v>2022</v>
      </c>
      <c r="T7" s="57">
        <v>2022</v>
      </c>
      <c r="U7" s="57">
        <v>2022</v>
      </c>
      <c r="V7" s="41" t="s">
        <v>61</v>
      </c>
      <c r="W7" s="113" t="s">
        <v>62</v>
      </c>
    </row>
    <row r="8" spans="2:23" ht="85.5" customHeight="1" x14ac:dyDescent="0.25">
      <c r="B8" s="359" t="s">
        <v>63</v>
      </c>
      <c r="C8" s="59" t="s">
        <v>64</v>
      </c>
      <c r="D8" s="359" t="s">
        <v>65</v>
      </c>
      <c r="E8" s="144">
        <v>14387.93321098868</v>
      </c>
      <c r="F8" s="144">
        <v>14356.043847061945</v>
      </c>
      <c r="G8" s="144">
        <v>13003.308767705974</v>
      </c>
      <c r="H8" s="144">
        <v>26291.469767788196</v>
      </c>
      <c r="I8" s="144">
        <v>12705.035612842777</v>
      </c>
      <c r="J8" s="144">
        <v>4956.6151557412268</v>
      </c>
      <c r="K8" s="144">
        <v>6521.2204204912296</v>
      </c>
      <c r="L8" s="144">
        <v>6623.6716674914333</v>
      </c>
      <c r="M8" s="144">
        <v>1273.9693435118293</v>
      </c>
      <c r="N8" s="338">
        <v>9676</v>
      </c>
      <c r="O8" s="354">
        <v>12532</v>
      </c>
      <c r="P8" s="59"/>
      <c r="Q8" s="59"/>
      <c r="R8" s="59"/>
      <c r="S8" s="59"/>
      <c r="T8" s="59"/>
      <c r="U8" s="59"/>
      <c r="V8" s="359" t="s">
        <v>66</v>
      </c>
      <c r="W8" s="145" t="s">
        <v>67</v>
      </c>
    </row>
    <row r="9" spans="2:23" ht="105" x14ac:dyDescent="0.25">
      <c r="B9" s="358"/>
      <c r="C9" s="69" t="s">
        <v>68</v>
      </c>
      <c r="D9" s="358" t="s">
        <v>69</v>
      </c>
      <c r="E9" s="144">
        <v>5350.1353216666375</v>
      </c>
      <c r="F9" s="144">
        <v>5899.5323264461467</v>
      </c>
      <c r="G9" s="144">
        <v>6570.7740910635148</v>
      </c>
      <c r="H9" s="144">
        <v>6782.3003504352137</v>
      </c>
      <c r="I9" s="144">
        <v>25223</v>
      </c>
      <c r="J9" s="144">
        <v>165.58980619800286</v>
      </c>
      <c r="K9" s="144">
        <v>6937.339264411823</v>
      </c>
      <c r="L9" s="144">
        <v>5953.6484540672363</v>
      </c>
      <c r="M9" s="144">
        <v>61.391328628803947</v>
      </c>
      <c r="N9" s="338">
        <v>863</v>
      </c>
      <c r="O9" s="354">
        <v>14062</v>
      </c>
      <c r="P9" s="69"/>
      <c r="Q9" s="69"/>
      <c r="R9" s="69"/>
      <c r="S9" s="69"/>
      <c r="T9" s="69"/>
      <c r="U9" s="69"/>
      <c r="V9" s="358" t="s">
        <v>66</v>
      </c>
      <c r="W9" s="60" t="s">
        <v>70</v>
      </c>
    </row>
    <row r="10" spans="2:23" ht="127.5" customHeight="1" x14ac:dyDescent="0.25">
      <c r="B10" s="358"/>
      <c r="C10" s="69" t="s">
        <v>71</v>
      </c>
      <c r="D10" s="358" t="s">
        <v>72</v>
      </c>
      <c r="E10" s="144">
        <v>1415.4964778080969</v>
      </c>
      <c r="F10" s="144">
        <v>3485.7618095425728</v>
      </c>
      <c r="G10" s="144">
        <v>3804.6945768638298</v>
      </c>
      <c r="H10" s="144">
        <v>1294.9429437488654</v>
      </c>
      <c r="I10" s="144">
        <v>1652.0646916744104</v>
      </c>
      <c r="J10" s="144">
        <v>259.50344928152253</v>
      </c>
      <c r="K10" s="144">
        <v>960.02377809182678</v>
      </c>
      <c r="L10" s="144">
        <v>180.12358774919451</v>
      </c>
      <c r="M10" s="144">
        <v>509.07945214829658</v>
      </c>
      <c r="N10" s="338">
        <v>122</v>
      </c>
      <c r="O10" s="354">
        <v>632</v>
      </c>
      <c r="P10" s="69"/>
      <c r="Q10" s="69"/>
      <c r="R10" s="69"/>
      <c r="S10" s="69"/>
      <c r="T10" s="69"/>
      <c r="U10" s="69"/>
      <c r="V10" s="358" t="s">
        <v>66</v>
      </c>
      <c r="W10" s="60" t="s">
        <v>73</v>
      </c>
    </row>
    <row r="11" spans="2:23" ht="30" x14ac:dyDescent="0.25">
      <c r="B11" s="358"/>
      <c r="C11" s="69" t="s">
        <v>74</v>
      </c>
      <c r="D11" s="358" t="s">
        <v>75</v>
      </c>
      <c r="E11" s="146">
        <v>9</v>
      </c>
      <c r="F11" s="146">
        <v>9</v>
      </c>
      <c r="G11" s="146">
        <v>77</v>
      </c>
      <c r="H11" s="146">
        <v>229</v>
      </c>
      <c r="I11" s="146">
        <v>0</v>
      </c>
      <c r="J11" s="147">
        <v>4</v>
      </c>
      <c r="K11" s="147">
        <v>16</v>
      </c>
      <c r="L11" s="147">
        <v>431</v>
      </c>
      <c r="M11" s="147">
        <v>4</v>
      </c>
      <c r="N11" s="338">
        <v>68</v>
      </c>
      <c r="O11" s="354">
        <v>12</v>
      </c>
      <c r="P11" s="69"/>
      <c r="Q11" s="69"/>
      <c r="R11" s="69"/>
      <c r="S11" s="69"/>
      <c r="T11" s="69"/>
      <c r="U11" s="69"/>
      <c r="V11" s="358" t="s">
        <v>76</v>
      </c>
      <c r="W11" s="60"/>
    </row>
    <row r="12" spans="2:23" ht="30" x14ac:dyDescent="0.25">
      <c r="B12" s="358"/>
      <c r="C12" s="69" t="s">
        <v>77</v>
      </c>
      <c r="D12" s="358" t="s">
        <v>78</v>
      </c>
      <c r="E12" s="146">
        <v>3</v>
      </c>
      <c r="F12" s="146">
        <v>6</v>
      </c>
      <c r="G12" s="148">
        <v>1067</v>
      </c>
      <c r="H12" s="146">
        <v>239</v>
      </c>
      <c r="I12" s="146">
        <v>352</v>
      </c>
      <c r="J12" s="147">
        <v>135</v>
      </c>
      <c r="K12" s="147">
        <v>208</v>
      </c>
      <c r="L12" s="149">
        <v>1497</v>
      </c>
      <c r="M12" s="147">
        <v>28</v>
      </c>
      <c r="N12" s="338">
        <v>51</v>
      </c>
      <c r="O12" s="354">
        <v>447</v>
      </c>
      <c r="P12" s="69"/>
      <c r="Q12" s="69"/>
      <c r="R12" s="69"/>
      <c r="S12" s="69"/>
      <c r="T12" s="69"/>
      <c r="U12" s="69"/>
      <c r="V12" s="358" t="s">
        <v>76</v>
      </c>
      <c r="W12" s="60"/>
    </row>
    <row r="13" spans="2:23" ht="30" x14ac:dyDescent="0.25">
      <c r="B13" s="358"/>
      <c r="C13" s="69" t="s">
        <v>79</v>
      </c>
      <c r="D13" s="358" t="s">
        <v>80</v>
      </c>
      <c r="E13" s="146">
        <v>0</v>
      </c>
      <c r="F13" s="146">
        <v>0</v>
      </c>
      <c r="G13" s="146">
        <v>0</v>
      </c>
      <c r="H13" s="146">
        <v>0</v>
      </c>
      <c r="I13" s="146">
        <v>0</v>
      </c>
      <c r="J13" s="147">
        <v>0</v>
      </c>
      <c r="K13" s="147">
        <v>0</v>
      </c>
      <c r="L13" s="147">
        <v>2</v>
      </c>
      <c r="M13" s="147">
        <v>1</v>
      </c>
      <c r="N13" s="338">
        <v>0</v>
      </c>
      <c r="O13" s="354">
        <v>0</v>
      </c>
      <c r="P13" s="69"/>
      <c r="Q13" s="69"/>
      <c r="R13" s="69"/>
      <c r="S13" s="69"/>
      <c r="T13" s="69"/>
      <c r="U13" s="69"/>
      <c r="V13" s="358" t="s">
        <v>76</v>
      </c>
      <c r="W13" s="60" t="s">
        <v>81</v>
      </c>
    </row>
    <row r="14" spans="2:23" ht="30" x14ac:dyDescent="0.25">
      <c r="B14" s="358"/>
      <c r="C14" s="69" t="s">
        <v>82</v>
      </c>
      <c r="D14" s="358" t="s">
        <v>83</v>
      </c>
      <c r="E14" s="146">
        <v>25</v>
      </c>
      <c r="F14" s="146">
        <v>23</v>
      </c>
      <c r="G14" s="146">
        <v>34</v>
      </c>
      <c r="H14" s="146">
        <v>94</v>
      </c>
      <c r="I14" s="146">
        <v>131</v>
      </c>
      <c r="J14" s="147">
        <v>16</v>
      </c>
      <c r="K14" s="147">
        <v>14</v>
      </c>
      <c r="L14" s="147">
        <v>30</v>
      </c>
      <c r="M14" s="147">
        <v>3</v>
      </c>
      <c r="N14" s="338">
        <v>64</v>
      </c>
      <c r="O14" s="354">
        <v>47</v>
      </c>
      <c r="P14" s="69"/>
      <c r="Q14" s="69"/>
      <c r="R14" s="69"/>
      <c r="S14" s="69"/>
      <c r="T14" s="69"/>
      <c r="U14" s="69"/>
      <c r="V14" s="358" t="s">
        <v>76</v>
      </c>
      <c r="W14" s="60"/>
    </row>
    <row r="15" spans="2:23" ht="30" x14ac:dyDescent="0.25">
      <c r="B15" s="358"/>
      <c r="C15" s="69" t="s">
        <v>84</v>
      </c>
      <c r="D15" s="358" t="s">
        <v>85</v>
      </c>
      <c r="E15" s="146">
        <v>487</v>
      </c>
      <c r="F15" s="146">
        <v>576</v>
      </c>
      <c r="G15" s="146">
        <v>651</v>
      </c>
      <c r="H15" s="146">
        <v>648</v>
      </c>
      <c r="I15" s="148">
        <v>10349</v>
      </c>
      <c r="J15" s="147">
        <v>74</v>
      </c>
      <c r="K15" s="149">
        <v>1405</v>
      </c>
      <c r="L15" s="149">
        <v>1538</v>
      </c>
      <c r="M15" s="147">
        <v>18</v>
      </c>
      <c r="N15" s="338">
        <v>2982</v>
      </c>
      <c r="O15" s="354">
        <v>47504</v>
      </c>
      <c r="P15" s="69"/>
      <c r="Q15" s="69"/>
      <c r="R15" s="69"/>
      <c r="S15" s="69"/>
      <c r="T15" s="69"/>
      <c r="U15" s="69"/>
      <c r="V15" s="358" t="s">
        <v>76</v>
      </c>
      <c r="W15" s="60"/>
    </row>
    <row r="16" spans="2:23" ht="30" x14ac:dyDescent="0.25">
      <c r="B16" s="358"/>
      <c r="C16" s="69" t="s">
        <v>86</v>
      </c>
      <c r="D16" s="358" t="s">
        <v>87</v>
      </c>
      <c r="E16" s="146">
        <v>4</v>
      </c>
      <c r="F16" s="146">
        <v>1</v>
      </c>
      <c r="G16" s="146">
        <v>4</v>
      </c>
      <c r="H16" s="146">
        <v>28</v>
      </c>
      <c r="I16" s="146">
        <v>2</v>
      </c>
      <c r="J16" s="147">
        <v>0</v>
      </c>
      <c r="K16" s="147">
        <v>0</v>
      </c>
      <c r="L16" s="147">
        <v>0</v>
      </c>
      <c r="M16" s="147">
        <v>0</v>
      </c>
      <c r="N16" s="338">
        <v>10</v>
      </c>
      <c r="O16" s="354">
        <v>2</v>
      </c>
      <c r="P16" s="69"/>
      <c r="Q16" s="69"/>
      <c r="R16" s="69"/>
      <c r="S16" s="69"/>
      <c r="T16" s="69"/>
      <c r="U16" s="69"/>
      <c r="V16" s="358" t="s">
        <v>76</v>
      </c>
      <c r="W16" s="60" t="s">
        <v>81</v>
      </c>
    </row>
    <row r="17" spans="2:23" ht="30" x14ac:dyDescent="0.25">
      <c r="B17" s="358"/>
      <c r="C17" s="69" t="s">
        <v>88</v>
      </c>
      <c r="D17" s="358" t="s">
        <v>89</v>
      </c>
      <c r="E17" s="146">
        <v>92</v>
      </c>
      <c r="F17" s="146">
        <v>83</v>
      </c>
      <c r="G17" s="146">
        <v>55</v>
      </c>
      <c r="H17" s="146">
        <v>316</v>
      </c>
      <c r="I17" s="146">
        <v>462</v>
      </c>
      <c r="J17" s="147">
        <v>33</v>
      </c>
      <c r="K17" s="147">
        <v>101</v>
      </c>
      <c r="L17" s="147">
        <v>42</v>
      </c>
      <c r="M17" s="147">
        <v>1</v>
      </c>
      <c r="N17" s="338">
        <v>3</v>
      </c>
      <c r="O17" s="354">
        <v>7</v>
      </c>
      <c r="P17" s="69"/>
      <c r="Q17" s="69"/>
      <c r="R17" s="69"/>
      <c r="S17" s="69"/>
      <c r="T17" s="69"/>
      <c r="U17" s="69"/>
      <c r="V17" s="358" t="s">
        <v>76</v>
      </c>
      <c r="W17" s="60"/>
    </row>
    <row r="18" spans="2:23" ht="30" x14ac:dyDescent="0.25">
      <c r="B18" s="358"/>
      <c r="C18" s="69" t="s">
        <v>90</v>
      </c>
      <c r="D18" s="358" t="s">
        <v>91</v>
      </c>
      <c r="E18" s="148">
        <v>16735</v>
      </c>
      <c r="F18" s="148">
        <v>19911</v>
      </c>
      <c r="G18" s="148">
        <v>19667</v>
      </c>
      <c r="H18" s="148">
        <v>16216</v>
      </c>
      <c r="I18" s="148">
        <v>219664</v>
      </c>
      <c r="J18" s="149">
        <v>1267</v>
      </c>
      <c r="K18" s="149">
        <v>39221</v>
      </c>
      <c r="L18" s="149">
        <v>29915</v>
      </c>
      <c r="M18" s="147">
        <v>197</v>
      </c>
      <c r="N18" s="338">
        <v>599</v>
      </c>
      <c r="O18" s="354">
        <v>10609</v>
      </c>
      <c r="P18" s="69"/>
      <c r="Q18" s="69"/>
      <c r="R18" s="69"/>
      <c r="S18" s="69"/>
      <c r="T18" s="69"/>
      <c r="U18" s="69"/>
      <c r="V18" s="358" t="s">
        <v>76</v>
      </c>
      <c r="W18" s="60"/>
    </row>
    <row r="19" spans="2:23" ht="30" x14ac:dyDescent="0.25">
      <c r="B19" s="358"/>
      <c r="C19" s="69" t="s">
        <v>92</v>
      </c>
      <c r="D19" s="358" t="s">
        <v>93</v>
      </c>
      <c r="E19" s="146">
        <v>622</v>
      </c>
      <c r="F19" s="148">
        <v>1775</v>
      </c>
      <c r="G19" s="148">
        <v>1208</v>
      </c>
      <c r="H19" s="146">
        <v>255</v>
      </c>
      <c r="I19" s="146">
        <v>444</v>
      </c>
      <c r="J19" s="147">
        <v>37</v>
      </c>
      <c r="K19" s="147">
        <v>113</v>
      </c>
      <c r="L19" s="147">
        <v>82</v>
      </c>
      <c r="M19" s="147">
        <v>0</v>
      </c>
      <c r="N19" s="338">
        <v>0</v>
      </c>
      <c r="O19" s="354">
        <v>0</v>
      </c>
      <c r="P19" s="69"/>
      <c r="Q19" s="69"/>
      <c r="R19" s="69"/>
      <c r="S19" s="69"/>
      <c r="T19" s="69"/>
      <c r="U19" s="69"/>
      <c r="V19" s="358" t="s">
        <v>76</v>
      </c>
      <c r="W19" s="60" t="s">
        <v>81</v>
      </c>
    </row>
    <row r="20" spans="2:23" ht="105" x14ac:dyDescent="0.25">
      <c r="B20" s="358" t="s">
        <v>94</v>
      </c>
      <c r="C20" s="69" t="s">
        <v>95</v>
      </c>
      <c r="D20" s="358" t="s">
        <v>96</v>
      </c>
      <c r="E20" s="144">
        <v>41094.959390290787</v>
      </c>
      <c r="F20" s="144">
        <v>39822.623730933192</v>
      </c>
      <c r="G20" s="144">
        <v>39966.663695207106</v>
      </c>
      <c r="H20" s="144">
        <v>55931.770046316204</v>
      </c>
      <c r="I20" s="144">
        <v>55583.005167768177</v>
      </c>
      <c r="J20" s="144">
        <v>12536.286764419114</v>
      </c>
      <c r="K20" s="144">
        <v>11649.496365033521</v>
      </c>
      <c r="L20" s="144">
        <v>13067.462813540769</v>
      </c>
      <c r="M20" s="144">
        <v>19631.059054758713</v>
      </c>
      <c r="N20" s="338">
        <v>13022</v>
      </c>
      <c r="O20" s="354">
        <v>21649</v>
      </c>
      <c r="P20" s="69"/>
      <c r="Q20" s="69"/>
      <c r="R20" s="69"/>
      <c r="S20" s="69"/>
      <c r="T20" s="69"/>
      <c r="U20" s="69"/>
      <c r="V20" s="358" t="s">
        <v>66</v>
      </c>
      <c r="W20" s="145" t="s">
        <v>97</v>
      </c>
    </row>
    <row r="21" spans="2:23" ht="105" x14ac:dyDescent="0.25">
      <c r="B21" s="358"/>
      <c r="C21" s="69" t="s">
        <v>98</v>
      </c>
      <c r="D21" s="358" t="s">
        <v>99</v>
      </c>
      <c r="E21" s="144">
        <v>14885.900197959207</v>
      </c>
      <c r="F21" s="144">
        <v>15602.628340266978</v>
      </c>
      <c r="G21" s="144">
        <v>15882.341522275874</v>
      </c>
      <c r="H21" s="144">
        <v>16002.183883489071</v>
      </c>
      <c r="I21" s="144">
        <v>35989.265144479366</v>
      </c>
      <c r="J21" s="144">
        <v>162.53793646705174</v>
      </c>
      <c r="K21" s="144">
        <v>7700.9472470212913</v>
      </c>
      <c r="L21" s="144">
        <v>11401.941242244386</v>
      </c>
      <c r="M21" s="144">
        <v>4203.1861275124729</v>
      </c>
      <c r="N21" s="338">
        <v>947</v>
      </c>
      <c r="O21" s="354">
        <v>15346</v>
      </c>
      <c r="P21" s="69"/>
      <c r="Q21" s="69"/>
      <c r="R21" s="69"/>
      <c r="S21" s="69"/>
      <c r="T21" s="69"/>
      <c r="U21" s="69"/>
      <c r="V21" s="358" t="s">
        <v>66</v>
      </c>
      <c r="W21" s="145" t="s">
        <v>97</v>
      </c>
    </row>
    <row r="22" spans="2:23" ht="105" x14ac:dyDescent="0.25">
      <c r="B22" s="358"/>
      <c r="C22" s="69" t="s">
        <v>100</v>
      </c>
      <c r="D22" s="358" t="s">
        <v>101</v>
      </c>
      <c r="E22" s="144">
        <v>9772.3599574681284</v>
      </c>
      <c r="F22" s="144">
        <v>9098.12516687674</v>
      </c>
      <c r="G22" s="144">
        <v>7982.0497820905848</v>
      </c>
      <c r="H22" s="144">
        <v>4986.4073532481125</v>
      </c>
      <c r="I22" s="144">
        <v>6733.7728586312396</v>
      </c>
      <c r="J22" s="144">
        <v>1928.6222990611186</v>
      </c>
      <c r="K22" s="144">
        <v>1853.2088420350669</v>
      </c>
      <c r="L22" s="144">
        <v>1960.3698790001667</v>
      </c>
      <c r="M22" s="144">
        <v>2218.772379483386</v>
      </c>
      <c r="N22" s="338">
        <v>1429</v>
      </c>
      <c r="O22" s="354">
        <v>3516</v>
      </c>
      <c r="P22" s="69"/>
      <c r="Q22" s="69"/>
      <c r="R22" s="69"/>
      <c r="S22" s="69"/>
      <c r="T22" s="69"/>
      <c r="U22" s="69"/>
      <c r="V22" s="358" t="s">
        <v>66</v>
      </c>
      <c r="W22" s="60" t="s">
        <v>102</v>
      </c>
    </row>
    <row r="23" spans="2:23" x14ac:dyDescent="0.25">
      <c r="B23" s="358"/>
      <c r="C23" s="69" t="s">
        <v>103</v>
      </c>
      <c r="D23" s="358" t="s">
        <v>104</v>
      </c>
      <c r="E23" s="146">
        <v>33</v>
      </c>
      <c r="F23" s="146">
        <v>22</v>
      </c>
      <c r="G23" s="146">
        <v>50</v>
      </c>
      <c r="H23" s="146">
        <v>86</v>
      </c>
      <c r="I23" s="146">
        <v>269</v>
      </c>
      <c r="J23" s="147">
        <v>50</v>
      </c>
      <c r="K23" s="147">
        <v>38</v>
      </c>
      <c r="L23" s="147">
        <v>94</v>
      </c>
      <c r="M23" s="147">
        <v>68</v>
      </c>
      <c r="N23" s="338">
        <v>62</v>
      </c>
      <c r="O23" s="354">
        <v>49</v>
      </c>
      <c r="P23" s="69"/>
      <c r="Q23" s="69"/>
      <c r="R23" s="69"/>
      <c r="S23" s="69"/>
      <c r="T23" s="69"/>
      <c r="U23" s="69"/>
      <c r="V23" s="358" t="s">
        <v>76</v>
      </c>
      <c r="W23" s="60" t="s">
        <v>105</v>
      </c>
    </row>
    <row r="24" spans="2:23" x14ac:dyDescent="0.25">
      <c r="B24" s="358"/>
      <c r="C24" s="69" t="s">
        <v>106</v>
      </c>
      <c r="D24" s="358" t="s">
        <v>107</v>
      </c>
      <c r="E24" s="146">
        <v>22</v>
      </c>
      <c r="F24" s="146">
        <v>33</v>
      </c>
      <c r="G24" s="146">
        <v>414</v>
      </c>
      <c r="H24" s="148">
        <v>5708</v>
      </c>
      <c r="I24" s="146">
        <v>517</v>
      </c>
      <c r="J24" s="147">
        <v>59</v>
      </c>
      <c r="K24" s="147">
        <v>91</v>
      </c>
      <c r="L24" s="147">
        <v>445</v>
      </c>
      <c r="M24" s="147">
        <v>148</v>
      </c>
      <c r="N24" s="338">
        <v>149</v>
      </c>
      <c r="O24" s="354">
        <v>405</v>
      </c>
      <c r="P24" s="69"/>
      <c r="Q24" s="69"/>
      <c r="R24" s="69"/>
      <c r="S24" s="69"/>
      <c r="T24" s="69"/>
      <c r="U24" s="69"/>
      <c r="V24" s="358" t="s">
        <v>76</v>
      </c>
      <c r="W24" s="60" t="s">
        <v>105</v>
      </c>
    </row>
    <row r="25" spans="2:23" ht="45" x14ac:dyDescent="0.25">
      <c r="B25" s="358"/>
      <c r="C25" s="69" t="s">
        <v>108</v>
      </c>
      <c r="D25" s="358" t="s">
        <v>109</v>
      </c>
      <c r="E25" s="146">
        <v>1</v>
      </c>
      <c r="F25" s="146">
        <v>0</v>
      </c>
      <c r="G25" s="146">
        <v>0</v>
      </c>
      <c r="H25" s="146">
        <v>1</v>
      </c>
      <c r="I25" s="146">
        <v>14</v>
      </c>
      <c r="J25" s="147">
        <v>3</v>
      </c>
      <c r="K25" s="147">
        <v>3</v>
      </c>
      <c r="L25" s="147">
        <v>5</v>
      </c>
      <c r="M25" s="147">
        <v>4</v>
      </c>
      <c r="N25" s="338">
        <v>1</v>
      </c>
      <c r="O25" s="354">
        <v>1</v>
      </c>
      <c r="P25" s="69"/>
      <c r="Q25" s="69"/>
      <c r="R25" s="69"/>
      <c r="S25" s="69"/>
      <c r="T25" s="69"/>
      <c r="U25" s="69"/>
      <c r="V25" s="358" t="s">
        <v>76</v>
      </c>
      <c r="W25" s="60" t="s">
        <v>110</v>
      </c>
    </row>
    <row r="26" spans="2:23" x14ac:dyDescent="0.25">
      <c r="B26" s="358"/>
      <c r="C26" s="69" t="s">
        <v>111</v>
      </c>
      <c r="D26" s="358" t="s">
        <v>112</v>
      </c>
      <c r="E26" s="146">
        <v>156</v>
      </c>
      <c r="F26" s="146">
        <v>90</v>
      </c>
      <c r="G26" s="146">
        <v>96</v>
      </c>
      <c r="H26" s="146">
        <v>132</v>
      </c>
      <c r="I26" s="146">
        <v>310</v>
      </c>
      <c r="J26" s="147">
        <v>132</v>
      </c>
      <c r="K26" s="147">
        <v>98</v>
      </c>
      <c r="L26" s="147">
        <v>113</v>
      </c>
      <c r="M26" s="147">
        <v>100</v>
      </c>
      <c r="N26" s="338">
        <v>163</v>
      </c>
      <c r="O26" s="354">
        <v>197</v>
      </c>
      <c r="P26" s="69"/>
      <c r="Q26" s="69"/>
      <c r="R26" s="69"/>
      <c r="S26" s="69"/>
      <c r="T26" s="69"/>
      <c r="U26" s="69"/>
      <c r="V26" s="358" t="s">
        <v>76</v>
      </c>
      <c r="W26" s="60" t="s">
        <v>105</v>
      </c>
    </row>
    <row r="27" spans="2:23" x14ac:dyDescent="0.25">
      <c r="B27" s="358"/>
      <c r="C27" s="69" t="s">
        <v>113</v>
      </c>
      <c r="D27" s="358" t="s">
        <v>114</v>
      </c>
      <c r="E27" s="148">
        <v>1153</v>
      </c>
      <c r="F27" s="148">
        <v>1302</v>
      </c>
      <c r="G27" s="148">
        <v>1077</v>
      </c>
      <c r="H27" s="148">
        <v>1107</v>
      </c>
      <c r="I27" s="148">
        <v>1894</v>
      </c>
      <c r="J27" s="147">
        <v>490</v>
      </c>
      <c r="K27" s="147">
        <v>972</v>
      </c>
      <c r="L27" s="149">
        <v>2380</v>
      </c>
      <c r="M27" s="149">
        <v>1167</v>
      </c>
      <c r="N27" s="338">
        <v>3942</v>
      </c>
      <c r="O27" s="354">
        <v>21656</v>
      </c>
      <c r="P27" s="69"/>
      <c r="Q27" s="69"/>
      <c r="R27" s="69"/>
      <c r="S27" s="69"/>
      <c r="T27" s="69"/>
      <c r="U27" s="69"/>
      <c r="V27" s="358" t="s">
        <v>76</v>
      </c>
      <c r="W27" s="60" t="s">
        <v>105</v>
      </c>
    </row>
    <row r="28" spans="2:23" ht="45" x14ac:dyDescent="0.25">
      <c r="B28" s="358"/>
      <c r="C28" s="69" t="s">
        <v>115</v>
      </c>
      <c r="D28" s="358" t="s">
        <v>116</v>
      </c>
      <c r="E28" s="146">
        <v>65</v>
      </c>
      <c r="F28" s="146">
        <v>117</v>
      </c>
      <c r="G28" s="146">
        <v>68</v>
      </c>
      <c r="H28" s="146">
        <v>104</v>
      </c>
      <c r="I28" s="146">
        <v>1</v>
      </c>
      <c r="J28" s="147">
        <v>5</v>
      </c>
      <c r="K28" s="147">
        <v>1</v>
      </c>
      <c r="L28" s="147">
        <v>11</v>
      </c>
      <c r="M28" s="147">
        <v>0</v>
      </c>
      <c r="N28" s="338">
        <v>939</v>
      </c>
      <c r="O28" s="354">
        <v>221</v>
      </c>
      <c r="P28" s="69"/>
      <c r="Q28" s="69"/>
      <c r="R28" s="69"/>
      <c r="S28" s="69"/>
      <c r="T28" s="69"/>
      <c r="U28" s="69"/>
      <c r="V28" s="358" t="s">
        <v>76</v>
      </c>
      <c r="W28" s="60" t="s">
        <v>117</v>
      </c>
    </row>
    <row r="29" spans="2:23" x14ac:dyDescent="0.25">
      <c r="B29" s="358"/>
      <c r="C29" s="69" t="s">
        <v>118</v>
      </c>
      <c r="D29" s="358" t="s">
        <v>119</v>
      </c>
      <c r="E29" s="146">
        <v>317</v>
      </c>
      <c r="F29" s="146">
        <v>239</v>
      </c>
      <c r="G29" s="146">
        <v>195</v>
      </c>
      <c r="H29" s="146">
        <v>405</v>
      </c>
      <c r="I29" s="148">
        <v>1018</v>
      </c>
      <c r="J29" s="147">
        <v>228</v>
      </c>
      <c r="K29" s="147">
        <v>149</v>
      </c>
      <c r="L29" s="147">
        <v>195</v>
      </c>
      <c r="M29" s="147">
        <v>54</v>
      </c>
      <c r="N29" s="338">
        <v>6</v>
      </c>
      <c r="O29" s="354">
        <v>7</v>
      </c>
      <c r="P29" s="69"/>
      <c r="Q29" s="69"/>
      <c r="R29" s="69"/>
      <c r="S29" s="69"/>
      <c r="T29" s="69"/>
      <c r="U29" s="69"/>
      <c r="V29" s="358" t="s">
        <v>76</v>
      </c>
      <c r="W29" s="60" t="s">
        <v>105</v>
      </c>
    </row>
    <row r="30" spans="2:23" x14ac:dyDescent="0.25">
      <c r="B30" s="358"/>
      <c r="C30" s="69" t="s">
        <v>120</v>
      </c>
      <c r="D30" s="358" t="s">
        <v>121</v>
      </c>
      <c r="E30" s="148">
        <v>35673</v>
      </c>
      <c r="F30" s="148">
        <v>38733</v>
      </c>
      <c r="G30" s="148">
        <v>31487</v>
      </c>
      <c r="H30" s="148">
        <v>19278</v>
      </c>
      <c r="I30" s="148">
        <v>39564</v>
      </c>
      <c r="J30" s="149">
        <v>1438</v>
      </c>
      <c r="K30" s="149">
        <v>13837</v>
      </c>
      <c r="L30" s="149">
        <v>49162</v>
      </c>
      <c r="M30" s="149">
        <v>19010</v>
      </c>
      <c r="N30" s="338">
        <v>1051</v>
      </c>
      <c r="O30" s="354">
        <v>4505</v>
      </c>
      <c r="P30" s="69"/>
      <c r="Q30" s="69"/>
      <c r="R30" s="69"/>
      <c r="S30" s="69"/>
      <c r="T30" s="69"/>
      <c r="U30" s="69"/>
      <c r="V30" s="358" t="s">
        <v>76</v>
      </c>
      <c r="W30" s="60" t="s">
        <v>105</v>
      </c>
    </row>
    <row r="31" spans="2:23" ht="45" x14ac:dyDescent="0.25">
      <c r="B31" s="358"/>
      <c r="C31" s="69" t="s">
        <v>122</v>
      </c>
      <c r="D31" s="358" t="s">
        <v>123</v>
      </c>
      <c r="E31" s="148">
        <v>3527</v>
      </c>
      <c r="F31" s="148">
        <v>5948</v>
      </c>
      <c r="G31" s="148">
        <v>3554</v>
      </c>
      <c r="H31" s="148">
        <v>3763</v>
      </c>
      <c r="I31" s="148">
        <v>1179</v>
      </c>
      <c r="J31" s="147">
        <v>950</v>
      </c>
      <c r="K31" s="149">
        <v>2</v>
      </c>
      <c r="L31" s="149">
        <v>1468</v>
      </c>
      <c r="M31" s="149">
        <v>811</v>
      </c>
      <c r="N31" s="338">
        <v>0</v>
      </c>
      <c r="O31" s="354">
        <v>1</v>
      </c>
      <c r="P31" s="69"/>
      <c r="Q31" s="69"/>
      <c r="R31" s="69"/>
      <c r="S31" s="69"/>
      <c r="T31" s="69"/>
      <c r="U31" s="69"/>
      <c r="V31" s="358" t="s">
        <v>76</v>
      </c>
      <c r="W31" s="60" t="s">
        <v>124</v>
      </c>
    </row>
    <row r="32" spans="2:23" ht="75" x14ac:dyDescent="0.25">
      <c r="B32" s="60" t="s">
        <v>125</v>
      </c>
      <c r="C32" s="64" t="s">
        <v>126</v>
      </c>
      <c r="D32" s="60" t="s">
        <v>127</v>
      </c>
      <c r="E32" s="152">
        <v>2585</v>
      </c>
      <c r="F32" s="152">
        <v>3696</v>
      </c>
      <c r="G32" s="152">
        <v>3048</v>
      </c>
      <c r="H32" s="152">
        <v>3251</v>
      </c>
      <c r="I32" s="151">
        <v>0</v>
      </c>
      <c r="J32" s="151">
        <v>663</v>
      </c>
      <c r="K32" s="151">
        <v>1572</v>
      </c>
      <c r="L32" s="151">
        <v>1259</v>
      </c>
      <c r="M32" s="151">
        <v>1239</v>
      </c>
      <c r="N32" s="344">
        <v>2140</v>
      </c>
      <c r="O32" s="362">
        <v>1939</v>
      </c>
      <c r="P32" s="64"/>
      <c r="Q32" s="64"/>
      <c r="R32" s="64"/>
      <c r="S32" s="64"/>
      <c r="T32" s="64"/>
      <c r="U32" s="64"/>
      <c r="V32" s="358" t="s">
        <v>66</v>
      </c>
      <c r="W32" s="340"/>
    </row>
    <row r="33" spans="2:23" ht="30" x14ac:dyDescent="0.25">
      <c r="B33" s="60"/>
      <c r="C33" s="64" t="s">
        <v>128</v>
      </c>
      <c r="D33" s="60" t="s">
        <v>129</v>
      </c>
      <c r="E33" s="152">
        <v>2978</v>
      </c>
      <c r="F33" s="152">
        <v>1867</v>
      </c>
      <c r="G33" s="152">
        <v>2515</v>
      </c>
      <c r="H33" s="152">
        <v>2312</v>
      </c>
      <c r="I33" s="151">
        <v>5563</v>
      </c>
      <c r="J33" s="151">
        <v>22</v>
      </c>
      <c r="K33" s="151">
        <v>1048</v>
      </c>
      <c r="L33" s="151">
        <v>1624</v>
      </c>
      <c r="M33" s="151">
        <v>229</v>
      </c>
      <c r="N33" s="338">
        <v>685</v>
      </c>
      <c r="O33" s="362">
        <v>2520</v>
      </c>
      <c r="P33" s="64"/>
      <c r="Q33" s="64"/>
      <c r="R33" s="64"/>
      <c r="S33" s="64"/>
      <c r="T33" s="64"/>
      <c r="U33" s="64"/>
      <c r="V33" s="358" t="s">
        <v>66</v>
      </c>
      <c r="W33" s="60"/>
    </row>
    <row r="34" spans="2:23" ht="45" x14ac:dyDescent="0.25">
      <c r="B34" s="60"/>
      <c r="C34" s="64" t="s">
        <v>130</v>
      </c>
      <c r="D34" s="60" t="s">
        <v>131</v>
      </c>
      <c r="E34" s="152">
        <v>1323</v>
      </c>
      <c r="F34" s="152">
        <v>1323</v>
      </c>
      <c r="G34" s="152">
        <v>1323</v>
      </c>
      <c r="H34" s="152">
        <v>1323</v>
      </c>
      <c r="I34" s="151">
        <v>1323</v>
      </c>
      <c r="J34" s="151">
        <v>331</v>
      </c>
      <c r="K34" s="151">
        <v>331</v>
      </c>
      <c r="L34" s="151">
        <v>331</v>
      </c>
      <c r="M34" s="151">
        <v>331</v>
      </c>
      <c r="N34" s="338">
        <v>331</v>
      </c>
      <c r="O34" s="362">
        <v>331</v>
      </c>
      <c r="P34" s="64"/>
      <c r="Q34" s="64"/>
      <c r="R34" s="64"/>
      <c r="S34" s="64"/>
      <c r="T34" s="64"/>
      <c r="U34" s="64"/>
      <c r="V34" s="358" t="s">
        <v>66</v>
      </c>
      <c r="W34" s="60" t="s">
        <v>81</v>
      </c>
    </row>
    <row r="35" spans="2:23" ht="30" x14ac:dyDescent="0.25">
      <c r="B35" s="60"/>
      <c r="C35" s="64" t="s">
        <v>132</v>
      </c>
      <c r="D35" s="60" t="s">
        <v>133</v>
      </c>
      <c r="E35" s="152" t="s">
        <v>134</v>
      </c>
      <c r="F35" s="152" t="s">
        <v>134</v>
      </c>
      <c r="G35" s="152" t="s">
        <v>134</v>
      </c>
      <c r="H35" s="152" t="s">
        <v>134</v>
      </c>
      <c r="I35" s="151">
        <v>25</v>
      </c>
      <c r="J35" s="151">
        <v>0</v>
      </c>
      <c r="K35" s="151">
        <v>1</v>
      </c>
      <c r="L35" s="151">
        <v>133</v>
      </c>
      <c r="M35" s="151">
        <v>10</v>
      </c>
      <c r="N35" s="338">
        <v>18</v>
      </c>
      <c r="O35" s="362">
        <v>1</v>
      </c>
      <c r="P35" s="64"/>
      <c r="Q35" s="64"/>
      <c r="R35" s="64"/>
      <c r="S35" s="64"/>
      <c r="T35" s="64"/>
      <c r="U35" s="64"/>
      <c r="V35" s="358" t="s">
        <v>76</v>
      </c>
      <c r="W35" s="60"/>
    </row>
    <row r="36" spans="2:23" ht="30" x14ac:dyDescent="0.25">
      <c r="B36" s="60"/>
      <c r="C36" s="64" t="s">
        <v>135</v>
      </c>
      <c r="D36" s="60" t="s">
        <v>136</v>
      </c>
      <c r="E36" s="151">
        <v>252</v>
      </c>
      <c r="F36" s="151">
        <v>53</v>
      </c>
      <c r="G36" s="151">
        <v>173</v>
      </c>
      <c r="H36" s="151">
        <v>107</v>
      </c>
      <c r="I36" s="151">
        <v>65</v>
      </c>
      <c r="J36" s="151">
        <v>0</v>
      </c>
      <c r="K36" s="151">
        <v>10</v>
      </c>
      <c r="L36" s="151">
        <v>11</v>
      </c>
      <c r="M36" s="151">
        <v>5</v>
      </c>
      <c r="N36" s="338">
        <v>3</v>
      </c>
      <c r="O36" s="362">
        <v>47</v>
      </c>
      <c r="P36" s="64"/>
      <c r="Q36" s="64"/>
      <c r="R36" s="64"/>
      <c r="S36" s="64"/>
      <c r="T36" s="64"/>
      <c r="U36" s="64"/>
      <c r="V36" s="358" t="s">
        <v>76</v>
      </c>
      <c r="W36" s="60"/>
    </row>
    <row r="37" spans="2:23" ht="30" x14ac:dyDescent="0.25">
      <c r="B37" s="60"/>
      <c r="C37" s="64" t="s">
        <v>137</v>
      </c>
      <c r="D37" s="60" t="s">
        <v>138</v>
      </c>
      <c r="E37" s="152" t="s">
        <v>134</v>
      </c>
      <c r="F37" s="152" t="s">
        <v>134</v>
      </c>
      <c r="G37" s="152" t="s">
        <v>134</v>
      </c>
      <c r="H37" s="152" t="s">
        <v>134</v>
      </c>
      <c r="I37" s="151">
        <v>123</v>
      </c>
      <c r="J37" s="151">
        <v>38</v>
      </c>
      <c r="K37" s="151">
        <v>21</v>
      </c>
      <c r="L37" s="151">
        <v>108</v>
      </c>
      <c r="M37" s="151">
        <v>37</v>
      </c>
      <c r="N37" s="338">
        <v>52</v>
      </c>
      <c r="O37" s="362">
        <v>23</v>
      </c>
      <c r="P37" s="64"/>
      <c r="Q37" s="64"/>
      <c r="R37" s="64"/>
      <c r="S37" s="64"/>
      <c r="T37" s="64"/>
      <c r="U37" s="64"/>
      <c r="V37" s="358" t="s">
        <v>76</v>
      </c>
      <c r="W37" s="60" t="s">
        <v>139</v>
      </c>
    </row>
    <row r="38" spans="2:23" ht="30" x14ac:dyDescent="0.25">
      <c r="B38" s="60"/>
      <c r="C38" s="64" t="s">
        <v>140</v>
      </c>
      <c r="D38" s="60" t="s">
        <v>141</v>
      </c>
      <c r="E38" s="152" t="s">
        <v>134</v>
      </c>
      <c r="F38" s="152" t="s">
        <v>134</v>
      </c>
      <c r="G38" s="152" t="s">
        <v>134</v>
      </c>
      <c r="H38" s="152" t="s">
        <v>134</v>
      </c>
      <c r="I38" s="151">
        <v>549</v>
      </c>
      <c r="J38" s="151">
        <v>18</v>
      </c>
      <c r="K38" s="151">
        <v>39</v>
      </c>
      <c r="L38" s="151">
        <v>18</v>
      </c>
      <c r="M38" s="151">
        <v>12</v>
      </c>
      <c r="N38" s="338">
        <v>37</v>
      </c>
      <c r="O38" s="362">
        <v>71</v>
      </c>
      <c r="P38" s="64"/>
      <c r="Q38" s="64"/>
      <c r="R38" s="64"/>
      <c r="S38" s="64"/>
      <c r="T38" s="64"/>
      <c r="U38" s="64"/>
      <c r="V38" s="358" t="s">
        <v>76</v>
      </c>
      <c r="W38" s="60"/>
    </row>
    <row r="39" spans="2:23" ht="30" x14ac:dyDescent="0.25">
      <c r="B39" s="60"/>
      <c r="C39" s="64" t="s">
        <v>142</v>
      </c>
      <c r="D39" s="60" t="s">
        <v>143</v>
      </c>
      <c r="E39" s="150">
        <v>3292</v>
      </c>
      <c r="F39" s="150">
        <v>2346</v>
      </c>
      <c r="G39" s="150">
        <v>2683</v>
      </c>
      <c r="H39" s="150">
        <v>7664</v>
      </c>
      <c r="I39" s="150">
        <v>48251</v>
      </c>
      <c r="J39" s="151">
        <v>116</v>
      </c>
      <c r="K39" s="150">
        <v>3170</v>
      </c>
      <c r="L39" s="150">
        <v>3872</v>
      </c>
      <c r="M39" s="151">
        <v>631</v>
      </c>
      <c r="N39" s="338">
        <v>728</v>
      </c>
      <c r="O39" s="362">
        <v>8643</v>
      </c>
      <c r="P39" s="64"/>
      <c r="Q39" s="64"/>
      <c r="R39" s="64"/>
      <c r="S39" s="64"/>
      <c r="T39" s="64"/>
      <c r="U39" s="64"/>
      <c r="V39" s="358" t="s">
        <v>76</v>
      </c>
      <c r="W39" s="60"/>
    </row>
    <row r="40" spans="2:23" ht="30" x14ac:dyDescent="0.25">
      <c r="B40" s="60"/>
      <c r="C40" s="64" t="s">
        <v>144</v>
      </c>
      <c r="D40" s="60" t="s">
        <v>145</v>
      </c>
      <c r="E40" s="152" t="s">
        <v>134</v>
      </c>
      <c r="F40" s="152" t="s">
        <v>134</v>
      </c>
      <c r="G40" s="152" t="s">
        <v>134</v>
      </c>
      <c r="H40" s="152" t="s">
        <v>134</v>
      </c>
      <c r="I40" s="150">
        <v>2981</v>
      </c>
      <c r="J40" s="151">
        <v>359</v>
      </c>
      <c r="K40" s="151">
        <v>735</v>
      </c>
      <c r="L40" s="151">
        <v>743</v>
      </c>
      <c r="M40" s="151">
        <v>204</v>
      </c>
      <c r="N40" s="338">
        <v>289</v>
      </c>
      <c r="O40" s="362">
        <v>522</v>
      </c>
      <c r="P40" s="64"/>
      <c r="Q40" s="64"/>
      <c r="R40" s="64"/>
      <c r="S40" s="64"/>
      <c r="T40" s="64"/>
      <c r="U40" s="64"/>
      <c r="V40" s="358" t="s">
        <v>76</v>
      </c>
      <c r="W40" s="60" t="s">
        <v>81</v>
      </c>
    </row>
    <row r="41" spans="2:23" ht="30" x14ac:dyDescent="0.25">
      <c r="B41" s="60"/>
      <c r="C41" s="64" t="s">
        <v>146</v>
      </c>
      <c r="D41" s="60" t="s">
        <v>147</v>
      </c>
      <c r="E41" s="152" t="s">
        <v>134</v>
      </c>
      <c r="F41" s="152" t="s">
        <v>134</v>
      </c>
      <c r="G41" s="152" t="s">
        <v>134</v>
      </c>
      <c r="H41" s="152" t="s">
        <v>134</v>
      </c>
      <c r="I41" s="151">
        <v>56</v>
      </c>
      <c r="J41" s="151">
        <v>1</v>
      </c>
      <c r="K41" s="151">
        <v>0</v>
      </c>
      <c r="L41" s="151">
        <v>0</v>
      </c>
      <c r="M41" s="151">
        <v>1</v>
      </c>
      <c r="N41" s="338">
        <v>1</v>
      </c>
      <c r="O41" s="362">
        <v>3</v>
      </c>
      <c r="P41" s="64"/>
      <c r="Q41" s="64"/>
      <c r="R41" s="64"/>
      <c r="S41" s="64"/>
      <c r="T41" s="64"/>
      <c r="U41" s="64"/>
      <c r="V41" s="358" t="s">
        <v>76</v>
      </c>
      <c r="W41" s="60"/>
    </row>
    <row r="42" spans="2:23" ht="30" x14ac:dyDescent="0.25">
      <c r="B42" s="60"/>
      <c r="C42" s="64" t="s">
        <v>148</v>
      </c>
      <c r="D42" s="60" t="s">
        <v>149</v>
      </c>
      <c r="E42" s="151">
        <v>662</v>
      </c>
      <c r="F42" s="151">
        <v>554</v>
      </c>
      <c r="G42" s="151">
        <v>999</v>
      </c>
      <c r="H42" s="151">
        <v>710</v>
      </c>
      <c r="I42" s="150">
        <v>4835</v>
      </c>
      <c r="J42" s="151">
        <v>25</v>
      </c>
      <c r="K42" s="150">
        <v>2615</v>
      </c>
      <c r="L42" s="150">
        <v>3476</v>
      </c>
      <c r="M42" s="151">
        <v>465</v>
      </c>
      <c r="N42" s="338">
        <v>385</v>
      </c>
      <c r="O42" s="362">
        <v>4195</v>
      </c>
      <c r="P42" s="64"/>
      <c r="Q42" s="64"/>
      <c r="R42" s="64"/>
      <c r="S42" s="64"/>
      <c r="T42" s="64"/>
      <c r="U42" s="64"/>
      <c r="V42" s="358" t="s">
        <v>76</v>
      </c>
      <c r="W42" s="60"/>
    </row>
    <row r="43" spans="2:23" ht="30" x14ac:dyDescent="0.25">
      <c r="B43" s="60"/>
      <c r="C43" s="64" t="s">
        <v>150</v>
      </c>
      <c r="D43" s="60" t="s">
        <v>151</v>
      </c>
      <c r="E43" s="152" t="s">
        <v>134</v>
      </c>
      <c r="F43" s="152" t="s">
        <v>134</v>
      </c>
      <c r="G43" s="152" t="s">
        <v>134</v>
      </c>
      <c r="H43" s="152" t="s">
        <v>134</v>
      </c>
      <c r="I43" s="151">
        <v>539</v>
      </c>
      <c r="J43" s="151">
        <v>37</v>
      </c>
      <c r="K43" s="151">
        <v>142</v>
      </c>
      <c r="L43" s="151">
        <v>246</v>
      </c>
      <c r="M43" s="151">
        <v>40</v>
      </c>
      <c r="N43" s="338">
        <v>73</v>
      </c>
      <c r="O43" s="362">
        <v>61</v>
      </c>
      <c r="P43" s="64"/>
      <c r="Q43" s="64"/>
      <c r="R43" s="64"/>
      <c r="S43" s="64"/>
      <c r="T43" s="64"/>
      <c r="U43" s="64"/>
      <c r="V43" s="358" t="s">
        <v>76</v>
      </c>
      <c r="W43" s="60" t="s">
        <v>81</v>
      </c>
    </row>
    <row r="44" spans="2:23" ht="75" x14ac:dyDescent="0.25">
      <c r="B44" s="60" t="s">
        <v>152</v>
      </c>
      <c r="C44" s="64" t="s">
        <v>153</v>
      </c>
      <c r="D44" s="60" t="s">
        <v>154</v>
      </c>
      <c r="E44" s="152">
        <v>8385</v>
      </c>
      <c r="F44" s="152">
        <v>11523</v>
      </c>
      <c r="G44" s="152">
        <v>10015</v>
      </c>
      <c r="H44" s="152">
        <v>11198</v>
      </c>
      <c r="I44" s="151">
        <v>7671</v>
      </c>
      <c r="J44" s="151">
        <v>2594</v>
      </c>
      <c r="K44" s="151">
        <v>5742</v>
      </c>
      <c r="L44" s="151">
        <v>4122</v>
      </c>
      <c r="M44" s="151">
        <v>4208</v>
      </c>
      <c r="N44" s="344">
        <v>3657</v>
      </c>
      <c r="O44" s="362">
        <v>4546</v>
      </c>
      <c r="P44" s="64"/>
      <c r="Q44" s="64"/>
      <c r="R44" s="64"/>
      <c r="S44" s="64"/>
      <c r="T44" s="64"/>
      <c r="U44" s="64"/>
      <c r="V44" s="358" t="s">
        <v>66</v>
      </c>
      <c r="W44" s="340"/>
    </row>
    <row r="45" spans="2:23" ht="30" x14ac:dyDescent="0.25">
      <c r="B45" s="60"/>
      <c r="C45" s="64" t="s">
        <v>155</v>
      </c>
      <c r="D45" s="60" t="s">
        <v>156</v>
      </c>
      <c r="E45" s="152">
        <v>9944</v>
      </c>
      <c r="F45" s="152">
        <v>6807</v>
      </c>
      <c r="G45" s="152">
        <v>8315</v>
      </c>
      <c r="H45" s="152">
        <v>7131</v>
      </c>
      <c r="I45" s="151">
        <v>10658</v>
      </c>
      <c r="J45" s="151">
        <v>36</v>
      </c>
      <c r="K45" s="151">
        <v>1548</v>
      </c>
      <c r="L45" s="151">
        <v>3847</v>
      </c>
      <c r="M45" s="151">
        <v>1094</v>
      </c>
      <c r="N45" s="338">
        <v>1063</v>
      </c>
      <c r="O45" s="362">
        <v>3427</v>
      </c>
      <c r="P45" s="64"/>
      <c r="Q45" s="64"/>
      <c r="R45" s="64"/>
      <c r="S45" s="64"/>
      <c r="T45" s="64"/>
      <c r="U45" s="64"/>
      <c r="V45" s="358" t="s">
        <v>66</v>
      </c>
      <c r="W45" s="60"/>
    </row>
    <row r="46" spans="2:23" ht="138" customHeight="1" x14ac:dyDescent="0.25">
      <c r="B46" s="60"/>
      <c r="C46" s="64" t="s">
        <v>157</v>
      </c>
      <c r="D46" s="361" t="s">
        <v>158</v>
      </c>
      <c r="E46" s="152" t="s">
        <v>159</v>
      </c>
      <c r="F46" s="152">
        <v>4393</v>
      </c>
      <c r="G46" s="152">
        <v>4393</v>
      </c>
      <c r="H46" s="152">
        <v>4393</v>
      </c>
      <c r="I46" s="151">
        <v>4393</v>
      </c>
      <c r="J46" s="151">
        <v>1098</v>
      </c>
      <c r="K46" s="151">
        <v>1098</v>
      </c>
      <c r="L46" s="151">
        <v>1098</v>
      </c>
      <c r="M46" s="151">
        <v>1098</v>
      </c>
      <c r="N46" s="338">
        <v>1098</v>
      </c>
      <c r="O46" s="362">
        <v>1098</v>
      </c>
      <c r="P46" s="64"/>
      <c r="Q46" s="64"/>
      <c r="R46" s="64"/>
      <c r="S46" s="64"/>
      <c r="T46" s="64"/>
      <c r="U46" s="64"/>
      <c r="V46" s="358" t="s">
        <v>66</v>
      </c>
      <c r="W46" s="60" t="s">
        <v>81</v>
      </c>
    </row>
    <row r="47" spans="2:23" x14ac:dyDescent="0.25">
      <c r="B47" s="60"/>
      <c r="C47" s="64" t="s">
        <v>160</v>
      </c>
      <c r="D47" s="60" t="s">
        <v>161</v>
      </c>
      <c r="E47" s="152" t="s">
        <v>134</v>
      </c>
      <c r="F47" s="152" t="s">
        <v>134</v>
      </c>
      <c r="G47" s="152" t="s">
        <v>134</v>
      </c>
      <c r="H47" s="152" t="s">
        <v>134</v>
      </c>
      <c r="I47" s="151">
        <v>63</v>
      </c>
      <c r="J47" s="151">
        <v>1</v>
      </c>
      <c r="K47" s="151">
        <v>4</v>
      </c>
      <c r="L47" s="151">
        <v>160</v>
      </c>
      <c r="M47" s="151">
        <v>14</v>
      </c>
      <c r="N47" s="338">
        <v>62</v>
      </c>
      <c r="O47" s="362">
        <v>21</v>
      </c>
      <c r="P47" s="64"/>
      <c r="Q47" s="64"/>
      <c r="R47" s="64"/>
      <c r="S47" s="64"/>
      <c r="T47" s="64"/>
      <c r="U47" s="64"/>
      <c r="V47" s="358" t="s">
        <v>76</v>
      </c>
      <c r="W47" s="60"/>
    </row>
    <row r="48" spans="2:23" x14ac:dyDescent="0.25">
      <c r="B48" s="60"/>
      <c r="C48" s="64" t="s">
        <v>162</v>
      </c>
      <c r="D48" s="60" t="s">
        <v>163</v>
      </c>
      <c r="E48" s="151">
        <v>985</v>
      </c>
      <c r="F48" s="151">
        <v>317</v>
      </c>
      <c r="G48" s="151">
        <v>623</v>
      </c>
      <c r="H48" s="151">
        <v>351</v>
      </c>
      <c r="I48" s="151">
        <v>72</v>
      </c>
      <c r="J48" s="151">
        <v>0</v>
      </c>
      <c r="K48" s="151">
        <v>59</v>
      </c>
      <c r="L48" s="151">
        <v>45</v>
      </c>
      <c r="M48" s="151">
        <v>94</v>
      </c>
      <c r="N48" s="338">
        <v>16</v>
      </c>
      <c r="O48" s="362">
        <v>51</v>
      </c>
      <c r="P48" s="64"/>
      <c r="Q48" s="64"/>
      <c r="R48" s="64"/>
      <c r="S48" s="64"/>
      <c r="T48" s="64"/>
      <c r="U48" s="64"/>
      <c r="V48" s="358" t="s">
        <v>76</v>
      </c>
      <c r="W48" s="60"/>
    </row>
    <row r="49" spans="2:16374" ht="30" x14ac:dyDescent="0.25">
      <c r="B49" s="60"/>
      <c r="C49" s="64" t="s">
        <v>164</v>
      </c>
      <c r="D49" s="60" t="s">
        <v>165</v>
      </c>
      <c r="E49" s="152" t="s">
        <v>134</v>
      </c>
      <c r="F49" s="152" t="s">
        <v>134</v>
      </c>
      <c r="G49" s="152" t="s">
        <v>134</v>
      </c>
      <c r="H49" s="152" t="s">
        <v>134</v>
      </c>
      <c r="I49" s="151">
        <v>355</v>
      </c>
      <c r="J49" s="151">
        <v>106</v>
      </c>
      <c r="K49" s="151">
        <v>89</v>
      </c>
      <c r="L49" s="151">
        <v>228</v>
      </c>
      <c r="M49" s="151">
        <v>105</v>
      </c>
      <c r="N49" s="338">
        <v>156</v>
      </c>
      <c r="O49" s="362">
        <v>74</v>
      </c>
      <c r="P49" s="64"/>
      <c r="Q49" s="64"/>
      <c r="R49" s="64"/>
      <c r="S49" s="64"/>
      <c r="T49" s="64"/>
      <c r="U49" s="64"/>
      <c r="V49" s="358" t="s">
        <v>76</v>
      </c>
      <c r="W49" s="60" t="s">
        <v>81</v>
      </c>
    </row>
    <row r="50" spans="2:16374" x14ac:dyDescent="0.25">
      <c r="B50" s="60"/>
      <c r="C50" s="64" t="s">
        <v>166</v>
      </c>
      <c r="D50" s="60" t="s">
        <v>167</v>
      </c>
      <c r="E50" s="152" t="s">
        <v>134</v>
      </c>
      <c r="F50" s="152" t="s">
        <v>134</v>
      </c>
      <c r="G50" s="152" t="s">
        <v>134</v>
      </c>
      <c r="H50" s="152" t="s">
        <v>134</v>
      </c>
      <c r="I50" s="150">
        <v>1503</v>
      </c>
      <c r="J50" s="151">
        <v>79</v>
      </c>
      <c r="K50" s="151">
        <v>218</v>
      </c>
      <c r="L50" s="151">
        <v>131</v>
      </c>
      <c r="M50" s="151">
        <v>114</v>
      </c>
      <c r="N50" s="338">
        <v>97</v>
      </c>
      <c r="O50" s="362">
        <v>332</v>
      </c>
      <c r="P50" s="64"/>
      <c r="Q50" s="64"/>
      <c r="R50" s="64"/>
      <c r="S50" s="64"/>
      <c r="T50" s="64"/>
      <c r="U50" s="64"/>
      <c r="V50" s="358" t="s">
        <v>76</v>
      </c>
      <c r="W50" s="60"/>
    </row>
    <row r="51" spans="2:16374" x14ac:dyDescent="0.25">
      <c r="B51" s="60"/>
      <c r="C51" s="64" t="s">
        <v>168</v>
      </c>
      <c r="D51" s="60" t="s">
        <v>169</v>
      </c>
      <c r="E51" s="150">
        <v>9569</v>
      </c>
      <c r="F51" s="150">
        <v>8779</v>
      </c>
      <c r="G51" s="150">
        <v>10613</v>
      </c>
      <c r="H51" s="150">
        <v>15588</v>
      </c>
      <c r="I51" s="150">
        <v>54638</v>
      </c>
      <c r="J51" s="151">
        <v>249</v>
      </c>
      <c r="K51" s="150">
        <v>6846</v>
      </c>
      <c r="L51" s="150">
        <v>12375</v>
      </c>
      <c r="M51" s="150">
        <v>7029</v>
      </c>
      <c r="N51" s="338">
        <v>1546</v>
      </c>
      <c r="O51" s="362">
        <v>7342</v>
      </c>
      <c r="P51" s="64"/>
      <c r="Q51" s="64"/>
      <c r="R51" s="64"/>
      <c r="S51" s="64"/>
      <c r="T51" s="64"/>
      <c r="U51" s="64"/>
      <c r="V51" s="358" t="s">
        <v>76</v>
      </c>
      <c r="W51" s="60"/>
    </row>
    <row r="52" spans="2:16374" ht="30" x14ac:dyDescent="0.25">
      <c r="B52" s="60"/>
      <c r="C52" s="64" t="s">
        <v>170</v>
      </c>
      <c r="D52" s="60" t="s">
        <v>171</v>
      </c>
      <c r="E52" s="152" t="s">
        <v>134</v>
      </c>
      <c r="F52" s="152" t="s">
        <v>134</v>
      </c>
      <c r="G52" s="152" t="s">
        <v>134</v>
      </c>
      <c r="H52" s="152" t="s">
        <v>134</v>
      </c>
      <c r="I52" s="150">
        <v>10621</v>
      </c>
      <c r="J52" s="151">
        <v>704</v>
      </c>
      <c r="K52" s="150">
        <v>1336</v>
      </c>
      <c r="L52" s="150">
        <v>1762</v>
      </c>
      <c r="M52" s="151">
        <v>465</v>
      </c>
      <c r="N52" s="338">
        <v>958</v>
      </c>
      <c r="O52" s="362">
        <v>491</v>
      </c>
      <c r="P52" s="64"/>
      <c r="Q52" s="64"/>
      <c r="R52" s="64"/>
      <c r="S52" s="64"/>
      <c r="T52" s="64"/>
      <c r="U52" s="64"/>
      <c r="V52" s="358" t="s">
        <v>76</v>
      </c>
      <c r="W52" s="60" t="s">
        <v>81</v>
      </c>
    </row>
    <row r="53" spans="2:16374" x14ac:dyDescent="0.25">
      <c r="B53" s="60"/>
      <c r="C53" s="64" t="s">
        <v>172</v>
      </c>
      <c r="D53" s="60" t="s">
        <v>173</v>
      </c>
      <c r="E53" s="152" t="s">
        <v>134</v>
      </c>
      <c r="F53" s="152" t="s">
        <v>134</v>
      </c>
      <c r="G53" s="152" t="s">
        <v>134</v>
      </c>
      <c r="H53" s="152" t="s">
        <v>134</v>
      </c>
      <c r="I53" s="151">
        <v>158</v>
      </c>
      <c r="J53" s="151">
        <v>5</v>
      </c>
      <c r="K53" s="151">
        <v>5</v>
      </c>
      <c r="L53" s="151">
        <v>7</v>
      </c>
      <c r="M53" s="151">
        <v>18</v>
      </c>
      <c r="N53" s="338">
        <v>1</v>
      </c>
      <c r="O53" s="362">
        <v>5</v>
      </c>
      <c r="P53" s="64"/>
      <c r="Q53" s="64"/>
      <c r="R53" s="64"/>
      <c r="S53" s="64"/>
      <c r="T53" s="64"/>
      <c r="U53" s="64"/>
      <c r="V53" s="358" t="s">
        <v>76</v>
      </c>
      <c r="W53" s="60"/>
    </row>
    <row r="54" spans="2:16374" x14ac:dyDescent="0.25">
      <c r="B54" s="60"/>
      <c r="C54" s="64" t="s">
        <v>174</v>
      </c>
      <c r="D54" s="60" t="s">
        <v>175</v>
      </c>
      <c r="E54" s="151">
        <v>951</v>
      </c>
      <c r="F54" s="150">
        <v>1065</v>
      </c>
      <c r="G54" s="150">
        <v>2223</v>
      </c>
      <c r="H54" s="150">
        <v>1614</v>
      </c>
      <c r="I54" s="150">
        <v>5925</v>
      </c>
      <c r="J54" s="151">
        <v>117</v>
      </c>
      <c r="K54" s="150">
        <v>4878</v>
      </c>
      <c r="L54" s="150">
        <v>9034</v>
      </c>
      <c r="M54" s="150">
        <v>3690</v>
      </c>
      <c r="N54" s="338">
        <v>780</v>
      </c>
      <c r="O54" s="362">
        <v>3748</v>
      </c>
      <c r="P54" s="64"/>
      <c r="Q54" s="64"/>
      <c r="R54" s="64"/>
      <c r="S54" s="64"/>
      <c r="T54" s="64"/>
      <c r="U54" s="64"/>
      <c r="V54" s="358" t="s">
        <v>76</v>
      </c>
      <c r="W54" s="60"/>
    </row>
    <row r="55" spans="2:16374" ht="30" x14ac:dyDescent="0.25">
      <c r="B55" s="60"/>
      <c r="C55" s="64" t="s">
        <v>176</v>
      </c>
      <c r="D55" s="60" t="s">
        <v>177</v>
      </c>
      <c r="E55" s="268" t="s">
        <v>134</v>
      </c>
      <c r="F55" s="268" t="s">
        <v>134</v>
      </c>
      <c r="G55" s="268" t="s">
        <v>134</v>
      </c>
      <c r="H55" s="268" t="s">
        <v>134</v>
      </c>
      <c r="I55" s="269">
        <v>2740</v>
      </c>
      <c r="J55" s="270">
        <v>112</v>
      </c>
      <c r="K55" s="270">
        <v>189</v>
      </c>
      <c r="L55" s="270">
        <v>506</v>
      </c>
      <c r="M55" s="271">
        <v>107</v>
      </c>
      <c r="N55" s="338">
        <v>118</v>
      </c>
      <c r="O55" s="362">
        <v>74</v>
      </c>
      <c r="P55" s="64"/>
      <c r="Q55" s="64"/>
      <c r="R55" s="64"/>
      <c r="S55" s="64"/>
      <c r="T55" s="64"/>
      <c r="U55" s="64"/>
      <c r="V55" s="358" t="s">
        <v>76</v>
      </c>
      <c r="W55" s="60" t="s">
        <v>81</v>
      </c>
    </row>
    <row r="56" spans="2:16374" ht="135" x14ac:dyDescent="0.25">
      <c r="B56" s="60" t="s">
        <v>178</v>
      </c>
      <c r="C56" s="64" t="s">
        <v>179</v>
      </c>
      <c r="D56" s="60" t="s">
        <v>180</v>
      </c>
      <c r="E56" s="265">
        <v>2402</v>
      </c>
      <c r="F56" s="265">
        <v>3010</v>
      </c>
      <c r="G56" s="265">
        <v>3372</v>
      </c>
      <c r="H56" s="265">
        <v>5072</v>
      </c>
      <c r="I56" s="265">
        <v>37914</v>
      </c>
      <c r="J56" s="266">
        <v>9637</v>
      </c>
      <c r="K56" s="266">
        <v>11055</v>
      </c>
      <c r="L56" s="266">
        <v>15783</v>
      </c>
      <c r="M56" s="267">
        <v>15773</v>
      </c>
      <c r="N56" s="339">
        <v>8543</v>
      </c>
      <c r="O56" s="362">
        <v>10588</v>
      </c>
      <c r="P56" s="64"/>
      <c r="Q56" s="64"/>
      <c r="R56" s="64"/>
      <c r="S56" s="64"/>
      <c r="T56" s="64"/>
      <c r="U56" s="64"/>
      <c r="V56" s="60" t="s">
        <v>181</v>
      </c>
      <c r="W56" s="60" t="s">
        <v>182</v>
      </c>
    </row>
    <row r="57" spans="2:16374" ht="60" x14ac:dyDescent="0.25">
      <c r="B57" s="60"/>
      <c r="C57" s="64" t="s">
        <v>183</v>
      </c>
      <c r="D57" s="60" t="s">
        <v>184</v>
      </c>
      <c r="E57" s="96">
        <v>1443176</v>
      </c>
      <c r="F57" s="96">
        <v>1562166</v>
      </c>
      <c r="G57" s="96">
        <v>1458738</v>
      </c>
      <c r="H57" s="96">
        <v>1496906</v>
      </c>
      <c r="I57" s="96">
        <v>1525349</v>
      </c>
      <c r="J57" s="97">
        <v>428110</v>
      </c>
      <c r="K57" s="97">
        <v>417774</v>
      </c>
      <c r="L57" s="97">
        <v>335799</v>
      </c>
      <c r="M57" s="95">
        <v>468295</v>
      </c>
      <c r="N57" s="338">
        <v>445641</v>
      </c>
      <c r="O57" s="362">
        <v>419031</v>
      </c>
      <c r="P57" s="64"/>
      <c r="Q57" s="64"/>
      <c r="R57" s="64"/>
      <c r="S57" s="64"/>
      <c r="T57" s="64"/>
      <c r="U57" s="64"/>
      <c r="V57" s="60" t="s">
        <v>185</v>
      </c>
      <c r="W57" s="60" t="s">
        <v>182</v>
      </c>
    </row>
    <row r="58" spans="2:16374" ht="135" x14ac:dyDescent="0.25">
      <c r="B58" s="60" t="s">
        <v>186</v>
      </c>
      <c r="C58" s="64" t="s">
        <v>187</v>
      </c>
      <c r="D58" s="60" t="s">
        <v>188</v>
      </c>
      <c r="E58" s="96">
        <v>204</v>
      </c>
      <c r="F58" s="96">
        <v>442</v>
      </c>
      <c r="G58" s="96">
        <v>912</v>
      </c>
      <c r="H58" s="96">
        <v>1919</v>
      </c>
      <c r="I58" s="96">
        <v>14469</v>
      </c>
      <c r="J58" s="97">
        <v>4385</v>
      </c>
      <c r="K58" s="97">
        <v>6844</v>
      </c>
      <c r="L58" s="97">
        <v>8078</v>
      </c>
      <c r="M58" s="95">
        <v>5691</v>
      </c>
      <c r="N58" s="338">
        <v>4307</v>
      </c>
      <c r="O58" s="362">
        <v>5635</v>
      </c>
      <c r="P58" s="64"/>
      <c r="Q58" s="64"/>
      <c r="R58" s="64"/>
      <c r="S58" s="64"/>
      <c r="T58" s="64"/>
      <c r="U58" s="64"/>
      <c r="V58" s="60" t="s">
        <v>181</v>
      </c>
      <c r="W58" s="60" t="s">
        <v>182</v>
      </c>
    </row>
    <row r="59" spans="2:16374" ht="60" x14ac:dyDescent="0.25">
      <c r="B59" s="60"/>
      <c r="C59" s="64" t="s">
        <v>189</v>
      </c>
      <c r="D59" s="60" t="s">
        <v>190</v>
      </c>
      <c r="E59" s="96">
        <v>170577</v>
      </c>
      <c r="F59" s="96">
        <v>337899</v>
      </c>
      <c r="G59" s="96">
        <v>323228</v>
      </c>
      <c r="H59" s="96">
        <v>428070</v>
      </c>
      <c r="I59" s="96">
        <v>457740</v>
      </c>
      <c r="J59" s="97">
        <v>137694</v>
      </c>
      <c r="K59" s="97">
        <v>165572</v>
      </c>
      <c r="L59" s="97">
        <v>122804</v>
      </c>
      <c r="M59" s="95">
        <v>120114</v>
      </c>
      <c r="N59" s="338">
        <v>152931</v>
      </c>
      <c r="O59" s="362">
        <v>163509</v>
      </c>
      <c r="P59" s="64"/>
      <c r="Q59" s="64"/>
      <c r="R59" s="64"/>
      <c r="S59" s="64"/>
      <c r="T59" s="64"/>
      <c r="U59" s="64"/>
      <c r="V59" s="60" t="s">
        <v>185</v>
      </c>
      <c r="W59" s="60" t="s">
        <v>182</v>
      </c>
    </row>
    <row r="60" spans="2:16374" ht="135" x14ac:dyDescent="0.25">
      <c r="B60" s="60" t="s">
        <v>191</v>
      </c>
      <c r="C60" s="64" t="s">
        <v>192</v>
      </c>
      <c r="D60" s="60" t="s">
        <v>193</v>
      </c>
      <c r="E60" s="96" t="s">
        <v>194</v>
      </c>
      <c r="F60" s="96" t="s">
        <v>194</v>
      </c>
      <c r="G60" s="96" t="s">
        <v>194</v>
      </c>
      <c r="H60" s="96" t="s">
        <v>134</v>
      </c>
      <c r="I60" s="96" t="s">
        <v>134</v>
      </c>
      <c r="J60" s="96" t="s">
        <v>134</v>
      </c>
      <c r="K60" s="96" t="s">
        <v>194</v>
      </c>
      <c r="L60" s="96" t="s">
        <v>194</v>
      </c>
      <c r="M60" s="96" t="s">
        <v>194</v>
      </c>
      <c r="N60" s="229" t="s">
        <v>194</v>
      </c>
      <c r="O60" s="229" t="s">
        <v>194</v>
      </c>
      <c r="P60" s="64"/>
      <c r="Q60" s="64"/>
      <c r="R60" s="64"/>
      <c r="S60" s="64"/>
      <c r="T60" s="64"/>
      <c r="U60" s="64"/>
      <c r="V60" s="60" t="s">
        <v>195</v>
      </c>
      <c r="W60" s="60" t="s">
        <v>182</v>
      </c>
    </row>
    <row r="61" spans="2:16374" ht="105" x14ac:dyDescent="0.25">
      <c r="B61" s="60"/>
      <c r="C61" s="64" t="s">
        <v>196</v>
      </c>
      <c r="D61" s="60" t="s">
        <v>197</v>
      </c>
      <c r="E61" s="153" t="s">
        <v>194</v>
      </c>
      <c r="F61" s="153" t="s">
        <v>194</v>
      </c>
      <c r="G61" s="153" t="s">
        <v>194</v>
      </c>
      <c r="H61" s="96" t="s">
        <v>134</v>
      </c>
      <c r="I61" s="96" t="s">
        <v>134</v>
      </c>
      <c r="J61" s="96" t="s">
        <v>134</v>
      </c>
      <c r="K61" s="96" t="s">
        <v>134</v>
      </c>
      <c r="L61" s="153" t="s">
        <v>194</v>
      </c>
      <c r="M61" s="153" t="s">
        <v>194</v>
      </c>
      <c r="N61" s="230" t="s">
        <v>194</v>
      </c>
      <c r="O61" s="229" t="s">
        <v>194</v>
      </c>
      <c r="P61" s="64"/>
      <c r="Q61" s="64"/>
      <c r="R61" s="64"/>
      <c r="S61" s="64"/>
      <c r="T61" s="64"/>
      <c r="U61" s="64"/>
      <c r="V61" s="60" t="s">
        <v>198</v>
      </c>
      <c r="W61" s="60" t="s">
        <v>182</v>
      </c>
    </row>
    <row r="62" spans="2:16374" ht="60" x14ac:dyDescent="0.25">
      <c r="B62" s="60"/>
      <c r="C62" s="64" t="s">
        <v>199</v>
      </c>
      <c r="D62" s="60" t="s">
        <v>200</v>
      </c>
      <c r="E62" s="153" t="s">
        <v>194</v>
      </c>
      <c r="F62" s="153" t="s">
        <v>194</v>
      </c>
      <c r="G62" s="153" t="s">
        <v>194</v>
      </c>
      <c r="H62" s="96" t="s">
        <v>134</v>
      </c>
      <c r="I62" s="96" t="s">
        <v>134</v>
      </c>
      <c r="J62" s="96" t="s">
        <v>134</v>
      </c>
      <c r="K62" s="96" t="s">
        <v>194</v>
      </c>
      <c r="L62" s="153" t="s">
        <v>194</v>
      </c>
      <c r="M62" s="153" t="s">
        <v>194</v>
      </c>
      <c r="N62" s="230" t="s">
        <v>194</v>
      </c>
      <c r="O62" s="229" t="s">
        <v>194</v>
      </c>
      <c r="P62" s="64"/>
      <c r="Q62" s="64"/>
      <c r="R62" s="64"/>
      <c r="S62" s="64"/>
      <c r="T62" s="64"/>
      <c r="U62" s="64"/>
      <c r="V62" s="60" t="s">
        <v>201</v>
      </c>
      <c r="W62" s="64" t="s">
        <v>182</v>
      </c>
    </row>
    <row r="63" spans="2:16374" x14ac:dyDescent="0.25">
      <c r="C63" s="54"/>
      <c r="D63" s="54"/>
      <c r="E63" s="54"/>
      <c r="F63" s="54"/>
      <c r="G63" s="54"/>
      <c r="H63" s="54"/>
      <c r="I63" s="54"/>
      <c r="J63" s="54"/>
      <c r="K63" s="54"/>
      <c r="L63" s="54"/>
      <c r="M63" s="54"/>
      <c r="N63" s="54"/>
      <c r="O63" s="54"/>
      <c r="P63" s="54"/>
      <c r="Q63" s="54"/>
      <c r="R63" s="54"/>
      <c r="S63" s="54"/>
      <c r="T63" s="54"/>
      <c r="U63" s="54"/>
      <c r="X63" s="54"/>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54"/>
      <c r="BG63" s="54"/>
      <c r="BH63" s="54"/>
      <c r="BI63" s="54"/>
      <c r="BJ63" s="54"/>
      <c r="BK63" s="54"/>
      <c r="BL63" s="54"/>
      <c r="BM63" s="54"/>
      <c r="BN63" s="54"/>
      <c r="BO63" s="54"/>
      <c r="BP63" s="54"/>
      <c r="BQ63" s="54"/>
      <c r="BR63" s="54"/>
      <c r="BS63" s="54"/>
      <c r="BT63" s="54"/>
      <c r="BU63" s="54"/>
      <c r="BV63" s="54"/>
      <c r="BW63" s="54"/>
      <c r="BX63" s="54"/>
      <c r="BY63" s="54"/>
      <c r="BZ63" s="54"/>
      <c r="CA63" s="54"/>
      <c r="CB63" s="54"/>
      <c r="CC63" s="54"/>
      <c r="CD63" s="54"/>
      <c r="CE63" s="54"/>
      <c r="CF63" s="54"/>
      <c r="CG63" s="54"/>
      <c r="CH63" s="54"/>
      <c r="CI63" s="54"/>
      <c r="CJ63" s="54"/>
      <c r="CK63" s="54"/>
      <c r="CL63" s="54"/>
      <c r="CM63" s="54"/>
      <c r="CN63" s="54"/>
      <c r="CO63" s="54"/>
      <c r="CP63" s="54"/>
      <c r="CQ63" s="54"/>
      <c r="CR63" s="54"/>
      <c r="CS63" s="54"/>
      <c r="CT63" s="54"/>
      <c r="CU63" s="54"/>
      <c r="CV63" s="54"/>
      <c r="CW63" s="54"/>
      <c r="CX63" s="54"/>
      <c r="CY63" s="54"/>
      <c r="CZ63" s="54"/>
      <c r="DA63" s="54"/>
      <c r="DB63" s="54"/>
      <c r="DC63" s="54"/>
      <c r="DD63" s="54"/>
      <c r="DE63" s="54"/>
      <c r="DF63" s="54"/>
      <c r="DG63" s="54"/>
      <c r="DH63" s="54"/>
      <c r="DI63" s="54"/>
      <c r="DJ63" s="54"/>
      <c r="DK63" s="54"/>
      <c r="DL63" s="54"/>
      <c r="DM63" s="54"/>
      <c r="DN63" s="54"/>
      <c r="DO63" s="54"/>
      <c r="DP63" s="54"/>
      <c r="DQ63" s="54"/>
      <c r="DR63" s="54"/>
      <c r="DS63" s="54"/>
      <c r="DT63" s="54"/>
      <c r="DU63" s="54"/>
      <c r="DV63" s="54"/>
      <c r="DW63" s="54"/>
      <c r="DX63" s="54"/>
      <c r="DY63" s="54"/>
      <c r="DZ63" s="54"/>
      <c r="EA63" s="54"/>
      <c r="EB63" s="54"/>
      <c r="EC63" s="54"/>
      <c r="ED63" s="54"/>
      <c r="EE63" s="54"/>
      <c r="EF63" s="54"/>
      <c r="EG63" s="54"/>
      <c r="EH63" s="54"/>
      <c r="EI63" s="54"/>
      <c r="EJ63" s="54"/>
      <c r="EK63" s="54"/>
      <c r="EL63" s="54"/>
      <c r="EM63" s="54"/>
      <c r="EN63" s="54"/>
      <c r="EO63" s="54"/>
      <c r="EP63" s="54"/>
      <c r="EQ63" s="54"/>
      <c r="ER63" s="54"/>
      <c r="ES63" s="54"/>
      <c r="ET63" s="54"/>
      <c r="EU63" s="54"/>
      <c r="EV63" s="54"/>
      <c r="EW63" s="54"/>
      <c r="EX63" s="54"/>
      <c r="EY63" s="54"/>
      <c r="EZ63" s="54"/>
      <c r="FA63" s="54"/>
      <c r="FB63" s="54"/>
      <c r="FC63" s="54"/>
      <c r="FD63" s="54"/>
      <c r="FE63" s="54"/>
      <c r="FF63" s="54"/>
      <c r="FG63" s="54"/>
      <c r="FH63" s="54"/>
      <c r="FI63" s="54"/>
      <c r="FJ63" s="54"/>
      <c r="FK63" s="54"/>
      <c r="FL63" s="54"/>
      <c r="FM63" s="54"/>
      <c r="FN63" s="54"/>
      <c r="FO63" s="54"/>
      <c r="FP63" s="54"/>
      <c r="FQ63" s="54"/>
      <c r="FR63" s="54"/>
      <c r="FS63" s="54"/>
      <c r="FT63" s="54"/>
      <c r="FU63" s="54"/>
      <c r="FV63" s="54"/>
      <c r="FW63" s="54"/>
      <c r="FX63" s="54"/>
      <c r="FY63" s="54"/>
      <c r="FZ63" s="54"/>
      <c r="GA63" s="54"/>
      <c r="GB63" s="54"/>
      <c r="GC63" s="54"/>
      <c r="GD63" s="54"/>
      <c r="GE63" s="54"/>
      <c r="GF63" s="54"/>
      <c r="GG63" s="54"/>
      <c r="GH63" s="54"/>
      <c r="GI63" s="54"/>
      <c r="GJ63" s="54"/>
      <c r="GK63" s="54"/>
      <c r="GL63" s="54"/>
      <c r="GM63" s="54"/>
      <c r="GN63" s="54"/>
      <c r="GO63" s="54"/>
      <c r="GP63" s="54"/>
      <c r="GQ63" s="54"/>
      <c r="GR63" s="54"/>
      <c r="GS63" s="54"/>
      <c r="GT63" s="54"/>
      <c r="GU63" s="54"/>
      <c r="GV63" s="54"/>
      <c r="GW63" s="54"/>
      <c r="GX63" s="54"/>
      <c r="GY63" s="54"/>
      <c r="GZ63" s="54"/>
      <c r="HA63" s="54"/>
      <c r="HB63" s="54"/>
      <c r="HC63" s="54"/>
      <c r="HD63" s="54"/>
      <c r="HE63" s="54"/>
      <c r="HF63" s="54"/>
      <c r="HG63" s="54"/>
      <c r="HH63" s="54"/>
      <c r="HI63" s="54"/>
      <c r="HJ63" s="54"/>
      <c r="HK63" s="54"/>
      <c r="HL63" s="54"/>
      <c r="HM63" s="54"/>
      <c r="HN63" s="54"/>
      <c r="HO63" s="54"/>
      <c r="HP63" s="54"/>
      <c r="HQ63" s="54"/>
      <c r="HR63" s="54"/>
      <c r="HS63" s="54"/>
      <c r="HT63" s="54"/>
      <c r="HU63" s="54"/>
      <c r="HV63" s="54"/>
      <c r="HW63" s="54"/>
      <c r="HX63" s="54"/>
      <c r="HY63" s="54"/>
      <c r="HZ63" s="54"/>
      <c r="IA63" s="54"/>
      <c r="IB63" s="54"/>
      <c r="IC63" s="54"/>
      <c r="ID63" s="54"/>
      <c r="IE63" s="54"/>
      <c r="IF63" s="54"/>
      <c r="IG63" s="54"/>
      <c r="IH63" s="54"/>
      <c r="II63" s="54"/>
      <c r="IJ63" s="54"/>
      <c r="IK63" s="54"/>
      <c r="IL63" s="54"/>
      <c r="IM63" s="54"/>
      <c r="IN63" s="54"/>
      <c r="IO63" s="54"/>
      <c r="IP63" s="54"/>
      <c r="IQ63" s="54"/>
      <c r="IR63" s="54"/>
      <c r="IS63" s="54"/>
      <c r="IT63" s="54"/>
      <c r="IU63" s="54"/>
      <c r="IV63" s="54"/>
      <c r="IW63" s="54"/>
      <c r="IX63" s="54"/>
      <c r="IY63" s="54"/>
      <c r="IZ63" s="54"/>
      <c r="JA63" s="54"/>
      <c r="JB63" s="54"/>
      <c r="JC63" s="54"/>
      <c r="JD63" s="54"/>
      <c r="JE63" s="54"/>
      <c r="JF63" s="54"/>
      <c r="JG63" s="54"/>
      <c r="JH63" s="54"/>
      <c r="JI63" s="54"/>
      <c r="JJ63" s="54"/>
      <c r="JK63" s="54"/>
      <c r="JL63" s="54"/>
      <c r="JM63" s="54"/>
      <c r="JN63" s="54"/>
      <c r="JO63" s="54"/>
      <c r="JP63" s="54"/>
      <c r="JQ63" s="54"/>
      <c r="JR63" s="54"/>
      <c r="JS63" s="54"/>
      <c r="JT63" s="54"/>
      <c r="JU63" s="54"/>
      <c r="JV63" s="54"/>
      <c r="JW63" s="54"/>
      <c r="JX63" s="54"/>
      <c r="JY63" s="54"/>
      <c r="JZ63" s="54"/>
      <c r="KA63" s="54"/>
      <c r="KB63" s="54"/>
      <c r="KC63" s="54"/>
      <c r="KD63" s="54"/>
      <c r="KE63" s="54"/>
      <c r="KF63" s="54"/>
      <c r="KG63" s="54"/>
      <c r="KH63" s="54"/>
      <c r="KI63" s="54"/>
      <c r="KJ63" s="54"/>
      <c r="KK63" s="54"/>
      <c r="KL63" s="54"/>
      <c r="KM63" s="54"/>
      <c r="KN63" s="54"/>
      <c r="KO63" s="54"/>
      <c r="KP63" s="54"/>
      <c r="KQ63" s="54"/>
      <c r="KR63" s="54"/>
      <c r="KS63" s="54"/>
      <c r="KT63" s="54"/>
      <c r="KU63" s="54"/>
      <c r="KV63" s="54"/>
      <c r="KW63" s="54"/>
      <c r="KX63" s="54"/>
      <c r="KY63" s="54"/>
      <c r="KZ63" s="54"/>
      <c r="LA63" s="54"/>
      <c r="LB63" s="54"/>
      <c r="LC63" s="54"/>
      <c r="LD63" s="54"/>
      <c r="LE63" s="54"/>
      <c r="LF63" s="54"/>
      <c r="LG63" s="54"/>
      <c r="LH63" s="54"/>
      <c r="LI63" s="54"/>
      <c r="LJ63" s="54"/>
      <c r="LK63" s="54"/>
      <c r="LL63" s="54"/>
      <c r="LM63" s="54"/>
      <c r="LN63" s="54"/>
      <c r="LO63" s="54"/>
      <c r="LP63" s="54"/>
      <c r="LQ63" s="54"/>
      <c r="LR63" s="54"/>
      <c r="LS63" s="54"/>
      <c r="LT63" s="54"/>
      <c r="LU63" s="54"/>
      <c r="LV63" s="54"/>
      <c r="LW63" s="54"/>
      <c r="LX63" s="54"/>
      <c r="LY63" s="54"/>
      <c r="LZ63" s="54"/>
      <c r="MA63" s="54"/>
      <c r="MB63" s="54"/>
      <c r="MC63" s="54"/>
      <c r="MD63" s="54"/>
      <c r="ME63" s="54"/>
      <c r="MF63" s="54"/>
      <c r="MG63" s="54"/>
      <c r="MH63" s="54"/>
      <c r="MI63" s="54"/>
      <c r="MJ63" s="54"/>
      <c r="MK63" s="54"/>
      <c r="ML63" s="54"/>
      <c r="MM63" s="54"/>
      <c r="MN63" s="54"/>
      <c r="MO63" s="54"/>
      <c r="MP63" s="54"/>
      <c r="MQ63" s="54"/>
      <c r="MR63" s="54"/>
      <c r="MS63" s="54"/>
      <c r="MT63" s="54"/>
      <c r="MU63" s="54"/>
      <c r="MV63" s="54"/>
      <c r="MW63" s="54"/>
      <c r="MX63" s="54"/>
      <c r="MY63" s="54"/>
      <c r="MZ63" s="54"/>
      <c r="NA63" s="54"/>
      <c r="NB63" s="54"/>
      <c r="NC63" s="54"/>
      <c r="ND63" s="54"/>
      <c r="NE63" s="54"/>
      <c r="NF63" s="54"/>
      <c r="NG63" s="54"/>
      <c r="NH63" s="54"/>
      <c r="NI63" s="54"/>
      <c r="NJ63" s="54"/>
      <c r="NK63" s="54"/>
      <c r="NL63" s="54"/>
      <c r="NM63" s="54"/>
      <c r="NN63" s="54"/>
      <c r="NO63" s="54"/>
      <c r="NP63" s="54"/>
      <c r="NQ63" s="54"/>
      <c r="NR63" s="54"/>
      <c r="NS63" s="54"/>
      <c r="NT63" s="54"/>
      <c r="NU63" s="54"/>
      <c r="NV63" s="54"/>
      <c r="NW63" s="54"/>
      <c r="NX63" s="54"/>
      <c r="NY63" s="54"/>
      <c r="NZ63" s="54"/>
      <c r="OA63" s="54"/>
      <c r="OB63" s="54"/>
      <c r="OC63" s="54"/>
      <c r="OD63" s="54"/>
      <c r="OE63" s="54"/>
      <c r="OF63" s="54"/>
      <c r="OG63" s="54"/>
      <c r="OH63" s="54"/>
      <c r="OI63" s="54"/>
      <c r="OJ63" s="54"/>
      <c r="OK63" s="54"/>
      <c r="OL63" s="54"/>
      <c r="OM63" s="54"/>
      <c r="ON63" s="54"/>
      <c r="OO63" s="54"/>
      <c r="OP63" s="54"/>
      <c r="OQ63" s="54"/>
      <c r="OR63" s="54"/>
      <c r="OS63" s="54"/>
      <c r="OT63" s="54"/>
      <c r="OU63" s="54"/>
      <c r="OV63" s="54"/>
      <c r="OW63" s="54"/>
      <c r="OX63" s="54"/>
      <c r="OY63" s="54"/>
      <c r="OZ63" s="54"/>
      <c r="PA63" s="54"/>
      <c r="PB63" s="54"/>
      <c r="PC63" s="54"/>
      <c r="PD63" s="54"/>
      <c r="PE63" s="54"/>
      <c r="PF63" s="54"/>
      <c r="PG63" s="54"/>
      <c r="PH63" s="54"/>
      <c r="PI63" s="54"/>
      <c r="PJ63" s="54"/>
      <c r="PK63" s="54"/>
      <c r="PL63" s="54"/>
      <c r="PM63" s="54"/>
      <c r="PN63" s="54"/>
      <c r="PO63" s="54"/>
      <c r="PP63" s="54"/>
      <c r="PQ63" s="54"/>
      <c r="PR63" s="54"/>
      <c r="PS63" s="54"/>
      <c r="PT63" s="54"/>
      <c r="PU63" s="54"/>
      <c r="PV63" s="54"/>
      <c r="PW63" s="54"/>
      <c r="PX63" s="54"/>
      <c r="PY63" s="54"/>
      <c r="PZ63" s="54"/>
      <c r="QA63" s="54"/>
      <c r="QB63" s="54"/>
      <c r="QC63" s="54"/>
      <c r="QD63" s="54"/>
      <c r="QE63" s="54"/>
      <c r="QF63" s="54"/>
      <c r="QG63" s="54"/>
      <c r="QH63" s="54"/>
      <c r="QI63" s="54"/>
      <c r="QJ63" s="54"/>
      <c r="QK63" s="54"/>
      <c r="QL63" s="54"/>
      <c r="QM63" s="54"/>
      <c r="QN63" s="54"/>
      <c r="QO63" s="54"/>
      <c r="QP63" s="54"/>
      <c r="QQ63" s="54"/>
      <c r="QR63" s="54"/>
      <c r="QS63" s="54"/>
      <c r="QT63" s="54"/>
      <c r="QU63" s="54"/>
      <c r="QV63" s="54"/>
      <c r="QW63" s="54"/>
      <c r="QX63" s="54"/>
      <c r="QY63" s="54"/>
      <c r="QZ63" s="54"/>
      <c r="RA63" s="54"/>
      <c r="RB63" s="54"/>
      <c r="RC63" s="54"/>
      <c r="RD63" s="54"/>
      <c r="RE63" s="54"/>
      <c r="RF63" s="54"/>
      <c r="RG63" s="54"/>
      <c r="RH63" s="54"/>
      <c r="RI63" s="54"/>
      <c r="RJ63" s="54"/>
      <c r="RK63" s="54"/>
      <c r="RL63" s="54"/>
      <c r="RM63" s="54"/>
      <c r="RN63" s="54"/>
      <c r="RO63" s="54"/>
      <c r="RP63" s="54"/>
      <c r="RQ63" s="54"/>
      <c r="RR63" s="54"/>
      <c r="RS63" s="54"/>
      <c r="RT63" s="54"/>
      <c r="RU63" s="54"/>
      <c r="RV63" s="54"/>
      <c r="RW63" s="54"/>
      <c r="RX63" s="54"/>
      <c r="RY63" s="54"/>
      <c r="RZ63" s="54"/>
      <c r="SA63" s="54"/>
      <c r="SB63" s="54"/>
      <c r="SC63" s="54"/>
      <c r="SD63" s="54"/>
      <c r="SE63" s="54"/>
      <c r="SF63" s="54"/>
      <c r="SG63" s="54"/>
      <c r="SH63" s="54"/>
      <c r="SI63" s="54"/>
      <c r="SJ63" s="54"/>
      <c r="SK63" s="54"/>
      <c r="SL63" s="54"/>
      <c r="SM63" s="54"/>
      <c r="SN63" s="54"/>
      <c r="SO63" s="54"/>
      <c r="SP63" s="54"/>
      <c r="SQ63" s="54"/>
      <c r="SR63" s="54"/>
      <c r="SS63" s="54"/>
      <c r="ST63" s="54"/>
      <c r="SU63" s="54"/>
      <c r="SV63" s="54"/>
      <c r="SW63" s="54"/>
      <c r="SX63" s="54"/>
      <c r="SY63" s="54"/>
      <c r="SZ63" s="54"/>
      <c r="TA63" s="54"/>
      <c r="TB63" s="54"/>
      <c r="TC63" s="54"/>
      <c r="TD63" s="54"/>
      <c r="TE63" s="54"/>
      <c r="TF63" s="54"/>
      <c r="TG63" s="54"/>
      <c r="TH63" s="54"/>
      <c r="TI63" s="54"/>
      <c r="TJ63" s="54"/>
      <c r="TK63" s="54"/>
      <c r="TL63" s="54"/>
      <c r="TM63" s="54"/>
      <c r="TN63" s="54"/>
      <c r="TO63" s="54"/>
      <c r="TP63" s="54"/>
      <c r="TQ63" s="54"/>
      <c r="TR63" s="54"/>
      <c r="TS63" s="54"/>
      <c r="TT63" s="54"/>
      <c r="TU63" s="54"/>
      <c r="TV63" s="54"/>
      <c r="TW63" s="54"/>
      <c r="TX63" s="54"/>
      <c r="TY63" s="54"/>
      <c r="TZ63" s="54"/>
      <c r="UA63" s="54"/>
      <c r="UB63" s="54"/>
      <c r="UC63" s="54"/>
      <c r="UD63" s="54"/>
      <c r="UE63" s="54"/>
      <c r="UF63" s="54"/>
      <c r="UG63" s="54"/>
      <c r="UH63" s="54"/>
      <c r="UI63" s="54"/>
      <c r="UJ63" s="54"/>
      <c r="UK63" s="54"/>
      <c r="UL63" s="54"/>
      <c r="UM63" s="54"/>
      <c r="UN63" s="54"/>
      <c r="UO63" s="54"/>
      <c r="UP63" s="54"/>
      <c r="UQ63" s="54"/>
      <c r="UR63" s="54"/>
      <c r="US63" s="54"/>
      <c r="UT63" s="54"/>
      <c r="UU63" s="54"/>
      <c r="UV63" s="54"/>
      <c r="UW63" s="54"/>
      <c r="UX63" s="54"/>
      <c r="UY63" s="54"/>
      <c r="UZ63" s="54"/>
      <c r="VA63" s="54"/>
      <c r="VB63" s="54"/>
      <c r="VC63" s="54"/>
      <c r="VD63" s="54"/>
      <c r="VE63" s="54"/>
      <c r="VF63" s="54"/>
      <c r="VG63" s="54"/>
      <c r="VH63" s="54"/>
      <c r="VI63" s="54"/>
      <c r="VJ63" s="54"/>
      <c r="VK63" s="54"/>
      <c r="VL63" s="54"/>
      <c r="VM63" s="54"/>
      <c r="VN63" s="54"/>
      <c r="VO63" s="54"/>
      <c r="VP63" s="54"/>
      <c r="VQ63" s="54"/>
      <c r="VR63" s="54"/>
      <c r="VS63" s="54"/>
      <c r="VT63" s="54"/>
      <c r="VU63" s="54"/>
      <c r="VV63" s="54"/>
      <c r="VW63" s="54"/>
      <c r="VX63" s="54"/>
      <c r="VY63" s="54"/>
      <c r="VZ63" s="54"/>
      <c r="WA63" s="54"/>
      <c r="WB63" s="54"/>
      <c r="WC63" s="54"/>
      <c r="WD63" s="54"/>
      <c r="WE63" s="54"/>
      <c r="WF63" s="54"/>
      <c r="WG63" s="54"/>
      <c r="WH63" s="54"/>
      <c r="WI63" s="54"/>
      <c r="WJ63" s="54"/>
      <c r="WK63" s="54"/>
      <c r="WL63" s="54"/>
      <c r="WM63" s="54"/>
      <c r="WN63" s="54"/>
      <c r="WO63" s="54"/>
      <c r="WP63" s="54"/>
      <c r="WQ63" s="54"/>
      <c r="WR63" s="54"/>
      <c r="WS63" s="54"/>
      <c r="WT63" s="54"/>
      <c r="WU63" s="54"/>
      <c r="WV63" s="54"/>
      <c r="WW63" s="54"/>
      <c r="WX63" s="54"/>
      <c r="WY63" s="54"/>
      <c r="WZ63" s="54"/>
      <c r="XA63" s="54"/>
      <c r="XB63" s="54"/>
      <c r="XC63" s="54"/>
      <c r="XD63" s="54"/>
      <c r="XE63" s="54"/>
      <c r="XF63" s="54"/>
      <c r="XG63" s="54"/>
      <c r="XH63" s="54"/>
      <c r="XI63" s="54"/>
      <c r="XJ63" s="54"/>
      <c r="XK63" s="54"/>
      <c r="XL63" s="54"/>
      <c r="XM63" s="54"/>
      <c r="XN63" s="54"/>
      <c r="XO63" s="54"/>
      <c r="XP63" s="54"/>
      <c r="XQ63" s="54"/>
      <c r="XR63" s="54"/>
      <c r="XS63" s="54"/>
      <c r="XT63" s="54"/>
      <c r="XU63" s="54"/>
      <c r="XV63" s="54"/>
      <c r="XW63" s="54"/>
      <c r="XX63" s="54"/>
      <c r="XY63" s="54"/>
      <c r="XZ63" s="54"/>
      <c r="YA63" s="54"/>
      <c r="YB63" s="54"/>
      <c r="YC63" s="54"/>
      <c r="YD63" s="54"/>
      <c r="YE63" s="54"/>
      <c r="YF63" s="54"/>
      <c r="YG63" s="54"/>
      <c r="YH63" s="54"/>
      <c r="YI63" s="54"/>
      <c r="YJ63" s="54"/>
      <c r="YK63" s="54"/>
      <c r="YL63" s="54"/>
      <c r="YM63" s="54"/>
      <c r="YN63" s="54"/>
      <c r="YO63" s="54"/>
      <c r="YP63" s="54"/>
      <c r="YQ63" s="54"/>
      <c r="YR63" s="54"/>
      <c r="YS63" s="54"/>
      <c r="YT63" s="54"/>
      <c r="YU63" s="54"/>
      <c r="YV63" s="54"/>
      <c r="YW63" s="54"/>
      <c r="YX63" s="54"/>
      <c r="YY63" s="54"/>
      <c r="YZ63" s="54"/>
      <c r="ZA63" s="54"/>
      <c r="ZB63" s="54"/>
      <c r="ZC63" s="54"/>
      <c r="ZD63" s="54"/>
      <c r="ZE63" s="54"/>
      <c r="ZF63" s="54"/>
      <c r="ZG63" s="54"/>
      <c r="ZH63" s="54"/>
      <c r="ZI63" s="54"/>
      <c r="ZJ63" s="54"/>
      <c r="ZK63" s="54"/>
      <c r="ZL63" s="54"/>
      <c r="ZM63" s="54"/>
      <c r="ZN63" s="54"/>
      <c r="ZO63" s="54"/>
      <c r="ZP63" s="54"/>
      <c r="ZQ63" s="54"/>
      <c r="ZR63" s="54"/>
      <c r="ZS63" s="54"/>
      <c r="ZT63" s="54"/>
      <c r="ZU63" s="54"/>
      <c r="ZV63" s="54"/>
      <c r="ZW63" s="54"/>
      <c r="ZX63" s="54"/>
      <c r="ZY63" s="54"/>
      <c r="ZZ63" s="54"/>
      <c r="AAA63" s="54"/>
      <c r="AAB63" s="54"/>
      <c r="AAC63" s="54"/>
      <c r="AAD63" s="54"/>
      <c r="AAE63" s="54"/>
      <c r="AAF63" s="54"/>
      <c r="AAG63" s="54"/>
      <c r="AAH63" s="54"/>
      <c r="AAI63" s="54"/>
      <c r="AAJ63" s="54"/>
      <c r="AAK63" s="54"/>
      <c r="AAL63" s="54"/>
      <c r="AAM63" s="54"/>
      <c r="AAN63" s="54"/>
      <c r="AAO63" s="54"/>
      <c r="AAP63" s="54"/>
      <c r="AAQ63" s="54"/>
      <c r="AAR63" s="54"/>
      <c r="AAS63" s="54"/>
      <c r="AAT63" s="54"/>
      <c r="AAU63" s="54"/>
      <c r="AAV63" s="54"/>
      <c r="AAW63" s="54"/>
      <c r="AAX63" s="54"/>
      <c r="AAY63" s="54"/>
      <c r="AAZ63" s="54"/>
      <c r="ABA63" s="54"/>
      <c r="ABB63" s="54"/>
      <c r="ABC63" s="54"/>
      <c r="ABD63" s="54"/>
      <c r="ABE63" s="54"/>
      <c r="ABF63" s="54"/>
      <c r="ABG63" s="54"/>
      <c r="ABH63" s="54"/>
      <c r="ABI63" s="54"/>
      <c r="ABJ63" s="54"/>
      <c r="ABK63" s="54"/>
      <c r="ABL63" s="54"/>
      <c r="ABM63" s="54"/>
      <c r="ABN63" s="54"/>
      <c r="ABO63" s="54"/>
      <c r="ABP63" s="54"/>
      <c r="ABQ63" s="54"/>
      <c r="ABR63" s="54"/>
      <c r="ABS63" s="54"/>
      <c r="ABT63" s="54"/>
      <c r="ABU63" s="54"/>
      <c r="ABV63" s="54"/>
      <c r="ABW63" s="54"/>
      <c r="ABX63" s="54"/>
      <c r="ABY63" s="54"/>
      <c r="ABZ63" s="54"/>
      <c r="ACA63" s="54"/>
      <c r="ACB63" s="54"/>
      <c r="ACC63" s="54"/>
      <c r="ACD63" s="54"/>
      <c r="ACE63" s="54"/>
      <c r="ACF63" s="54"/>
      <c r="ACG63" s="54"/>
      <c r="ACH63" s="54"/>
      <c r="ACI63" s="54"/>
      <c r="ACJ63" s="54"/>
      <c r="ACK63" s="54"/>
      <c r="ACL63" s="54"/>
      <c r="ACM63" s="54"/>
      <c r="ACN63" s="54"/>
      <c r="ACO63" s="54"/>
      <c r="ACP63" s="54"/>
      <c r="ACQ63" s="54"/>
      <c r="ACR63" s="54"/>
      <c r="ACS63" s="54"/>
      <c r="ACT63" s="54"/>
      <c r="ACU63" s="54"/>
      <c r="ACV63" s="54"/>
      <c r="ACW63" s="54"/>
      <c r="ACX63" s="54"/>
      <c r="ACY63" s="54"/>
      <c r="ACZ63" s="54"/>
      <c r="ADA63" s="54"/>
      <c r="ADB63" s="54"/>
      <c r="ADC63" s="54"/>
      <c r="ADD63" s="54"/>
      <c r="ADE63" s="54"/>
      <c r="ADF63" s="54"/>
      <c r="ADG63" s="54"/>
      <c r="ADH63" s="54"/>
      <c r="ADI63" s="54"/>
      <c r="ADJ63" s="54"/>
      <c r="ADK63" s="54"/>
      <c r="ADL63" s="54"/>
      <c r="ADM63" s="54"/>
      <c r="ADN63" s="54"/>
      <c r="ADO63" s="54"/>
      <c r="ADP63" s="54"/>
      <c r="ADQ63" s="54"/>
      <c r="ADR63" s="54"/>
      <c r="ADS63" s="54"/>
      <c r="ADT63" s="54"/>
      <c r="ADU63" s="54"/>
      <c r="ADV63" s="54"/>
      <c r="ADW63" s="54"/>
      <c r="ADX63" s="54"/>
      <c r="ADY63" s="54"/>
      <c r="ADZ63" s="54"/>
      <c r="AEA63" s="54"/>
      <c r="AEB63" s="54"/>
      <c r="AEC63" s="54"/>
      <c r="AED63" s="54"/>
      <c r="AEE63" s="54"/>
      <c r="AEF63" s="54"/>
      <c r="AEG63" s="54"/>
      <c r="AEH63" s="54"/>
      <c r="AEI63" s="54"/>
      <c r="AEJ63" s="54"/>
      <c r="AEK63" s="54"/>
      <c r="AEL63" s="54"/>
      <c r="AEM63" s="54"/>
      <c r="AEN63" s="54"/>
      <c r="AEO63" s="54"/>
      <c r="AEP63" s="54"/>
      <c r="AEQ63" s="54"/>
      <c r="AER63" s="54"/>
      <c r="AES63" s="54"/>
      <c r="AET63" s="54"/>
      <c r="AEU63" s="54"/>
      <c r="AEV63" s="54"/>
      <c r="AEW63" s="54"/>
      <c r="AEX63" s="54"/>
      <c r="AEY63" s="54"/>
      <c r="AEZ63" s="54"/>
      <c r="AFA63" s="54"/>
      <c r="AFB63" s="54"/>
      <c r="AFC63" s="54"/>
      <c r="AFD63" s="54"/>
      <c r="AFE63" s="54"/>
      <c r="AFF63" s="54"/>
      <c r="AFG63" s="54"/>
      <c r="AFH63" s="54"/>
      <c r="AFI63" s="54"/>
      <c r="AFJ63" s="54"/>
      <c r="AFK63" s="54"/>
      <c r="AFL63" s="54"/>
      <c r="AFM63" s="54"/>
      <c r="AFN63" s="54"/>
      <c r="AFO63" s="54"/>
      <c r="AFP63" s="54"/>
      <c r="AFQ63" s="54"/>
      <c r="AFR63" s="54"/>
      <c r="AFS63" s="54"/>
      <c r="AFT63" s="54"/>
      <c r="AFU63" s="54"/>
      <c r="AFV63" s="54"/>
      <c r="AFW63" s="54"/>
      <c r="AFX63" s="54"/>
      <c r="AFY63" s="54"/>
      <c r="AFZ63" s="54"/>
      <c r="AGA63" s="54"/>
      <c r="AGB63" s="54"/>
      <c r="AGC63" s="54"/>
      <c r="AGD63" s="54"/>
      <c r="AGE63" s="54"/>
      <c r="AGF63" s="54"/>
      <c r="AGG63" s="54"/>
      <c r="AGH63" s="54"/>
      <c r="AGI63" s="54"/>
      <c r="AGJ63" s="54"/>
      <c r="AGK63" s="54"/>
      <c r="AGL63" s="54"/>
      <c r="AGM63" s="54"/>
      <c r="AGN63" s="54"/>
      <c r="AGO63" s="54"/>
      <c r="AGP63" s="54"/>
      <c r="AGQ63" s="54"/>
      <c r="AGR63" s="54"/>
      <c r="AGS63" s="54"/>
      <c r="AGT63" s="54"/>
      <c r="AGU63" s="54"/>
      <c r="AGV63" s="54"/>
      <c r="AGW63" s="54"/>
      <c r="AGX63" s="54"/>
      <c r="AGY63" s="54"/>
      <c r="AGZ63" s="54"/>
      <c r="AHA63" s="54"/>
      <c r="AHB63" s="54"/>
      <c r="AHC63" s="54"/>
      <c r="AHD63" s="54"/>
      <c r="AHE63" s="54"/>
      <c r="AHF63" s="54"/>
      <c r="AHG63" s="54"/>
      <c r="AHH63" s="54"/>
      <c r="AHI63" s="54"/>
      <c r="AHJ63" s="54"/>
      <c r="AHK63" s="54"/>
      <c r="AHL63" s="54"/>
      <c r="AHM63" s="54"/>
      <c r="AHN63" s="54"/>
      <c r="AHO63" s="54"/>
      <c r="AHP63" s="54"/>
      <c r="AHQ63" s="54"/>
      <c r="AHR63" s="54"/>
      <c r="AHS63" s="54"/>
      <c r="AHT63" s="54"/>
      <c r="AHU63" s="54"/>
      <c r="AHV63" s="54"/>
      <c r="AHW63" s="54"/>
      <c r="AHX63" s="54"/>
      <c r="AHY63" s="54"/>
      <c r="AHZ63" s="54"/>
      <c r="AIA63" s="54"/>
      <c r="AIB63" s="54"/>
      <c r="AIC63" s="54"/>
      <c r="AID63" s="54"/>
      <c r="AIE63" s="54"/>
      <c r="AIF63" s="54"/>
      <c r="AIG63" s="54"/>
      <c r="AIH63" s="54"/>
      <c r="AII63" s="54"/>
      <c r="AIJ63" s="54"/>
      <c r="AIK63" s="54"/>
      <c r="AIL63" s="54"/>
      <c r="AIM63" s="54"/>
      <c r="AIN63" s="54"/>
      <c r="AIO63" s="54"/>
      <c r="AIP63" s="54"/>
      <c r="AIQ63" s="54"/>
      <c r="AIR63" s="54"/>
      <c r="AIS63" s="54"/>
      <c r="AIT63" s="54"/>
      <c r="AIU63" s="54"/>
      <c r="AIV63" s="54"/>
      <c r="AIW63" s="54"/>
      <c r="AIX63" s="54"/>
      <c r="AIY63" s="54"/>
      <c r="AIZ63" s="54"/>
      <c r="AJA63" s="54"/>
      <c r="AJB63" s="54"/>
      <c r="AJC63" s="54"/>
      <c r="AJD63" s="54"/>
      <c r="AJE63" s="54"/>
      <c r="AJF63" s="54"/>
      <c r="AJG63" s="54"/>
      <c r="AJH63" s="54"/>
      <c r="AJI63" s="54"/>
      <c r="AJJ63" s="54"/>
      <c r="AJK63" s="54"/>
      <c r="AJL63" s="54"/>
      <c r="AJM63" s="54"/>
      <c r="AJN63" s="54"/>
      <c r="AJO63" s="54"/>
      <c r="AJP63" s="54"/>
      <c r="AJQ63" s="54"/>
      <c r="AJR63" s="54"/>
      <c r="AJS63" s="54"/>
      <c r="AJT63" s="54"/>
      <c r="AJU63" s="54"/>
      <c r="AJV63" s="54"/>
      <c r="AJW63" s="54"/>
      <c r="AJX63" s="54"/>
      <c r="AJY63" s="54"/>
      <c r="AJZ63" s="54"/>
      <c r="AKA63" s="54"/>
      <c r="AKB63" s="54"/>
      <c r="AKC63" s="54"/>
      <c r="AKD63" s="54"/>
      <c r="AKE63" s="54"/>
      <c r="AKF63" s="54"/>
      <c r="AKG63" s="54"/>
      <c r="AKH63" s="54"/>
      <c r="AKI63" s="54"/>
      <c r="AKJ63" s="54"/>
      <c r="AKK63" s="54"/>
      <c r="AKL63" s="54"/>
      <c r="AKM63" s="54"/>
      <c r="AKN63" s="54"/>
      <c r="AKO63" s="54"/>
      <c r="AKP63" s="54"/>
      <c r="AKQ63" s="54"/>
      <c r="AKR63" s="54"/>
      <c r="AKS63" s="54"/>
      <c r="AKT63" s="54"/>
      <c r="AKU63" s="54"/>
      <c r="AKV63" s="54"/>
      <c r="AKW63" s="54"/>
      <c r="AKX63" s="54"/>
      <c r="AKY63" s="54"/>
      <c r="AKZ63" s="54"/>
      <c r="ALA63" s="54"/>
      <c r="ALB63" s="54"/>
      <c r="ALC63" s="54"/>
      <c r="ALD63" s="54"/>
      <c r="ALE63" s="54"/>
      <c r="ALF63" s="54"/>
      <c r="ALG63" s="54"/>
      <c r="ALH63" s="54"/>
      <c r="ALI63" s="54"/>
      <c r="ALJ63" s="54"/>
      <c r="ALK63" s="54"/>
      <c r="ALL63" s="54"/>
      <c r="ALM63" s="54"/>
      <c r="ALN63" s="54"/>
      <c r="ALO63" s="54"/>
      <c r="ALP63" s="54"/>
      <c r="ALQ63" s="54"/>
      <c r="ALR63" s="54"/>
      <c r="ALS63" s="54"/>
      <c r="ALT63" s="54"/>
      <c r="ALU63" s="54"/>
      <c r="ALV63" s="54"/>
      <c r="ALW63" s="54"/>
      <c r="ALX63" s="54"/>
      <c r="ALY63" s="54"/>
      <c r="ALZ63" s="54"/>
      <c r="AMA63" s="54"/>
      <c r="AMB63" s="54"/>
      <c r="AMC63" s="54"/>
      <c r="AMD63" s="54"/>
      <c r="AME63" s="54"/>
      <c r="AMF63" s="54"/>
      <c r="AMG63" s="54"/>
      <c r="AMH63" s="54"/>
      <c r="AMI63" s="54"/>
      <c r="AMJ63" s="54"/>
      <c r="AMK63" s="54"/>
      <c r="AML63" s="54"/>
      <c r="AMM63" s="54"/>
      <c r="AMN63" s="54"/>
      <c r="AMO63" s="54"/>
      <c r="AMP63" s="54"/>
      <c r="AMQ63" s="54"/>
      <c r="AMR63" s="54"/>
      <c r="AMS63" s="54"/>
      <c r="AMT63" s="54"/>
      <c r="AMU63" s="54"/>
      <c r="AMV63" s="54"/>
      <c r="AMW63" s="54"/>
      <c r="AMX63" s="54"/>
      <c r="AMY63" s="54"/>
      <c r="AMZ63" s="54"/>
      <c r="ANA63" s="54"/>
      <c r="ANB63" s="54"/>
      <c r="ANC63" s="54"/>
      <c r="AND63" s="54"/>
      <c r="ANE63" s="54"/>
      <c r="ANF63" s="54"/>
      <c r="ANG63" s="54"/>
      <c r="ANH63" s="54"/>
      <c r="ANI63" s="54"/>
      <c r="ANJ63" s="54"/>
      <c r="ANK63" s="54"/>
      <c r="ANL63" s="54"/>
      <c r="ANM63" s="54"/>
      <c r="ANN63" s="54"/>
      <c r="ANO63" s="54"/>
      <c r="ANP63" s="54"/>
      <c r="ANQ63" s="54"/>
      <c r="ANR63" s="54"/>
      <c r="ANS63" s="54"/>
      <c r="ANT63" s="54"/>
      <c r="ANU63" s="54"/>
      <c r="ANV63" s="54"/>
      <c r="ANW63" s="54"/>
      <c r="ANX63" s="54"/>
      <c r="ANY63" s="54"/>
      <c r="ANZ63" s="54"/>
      <c r="AOA63" s="54"/>
      <c r="AOB63" s="54"/>
      <c r="AOC63" s="54"/>
      <c r="AOD63" s="54"/>
      <c r="AOE63" s="54"/>
      <c r="AOF63" s="54"/>
      <c r="AOG63" s="54"/>
      <c r="AOH63" s="54"/>
      <c r="AOI63" s="54"/>
      <c r="AOJ63" s="54"/>
      <c r="AOK63" s="54"/>
      <c r="AOL63" s="54"/>
      <c r="AOM63" s="54"/>
      <c r="AON63" s="54"/>
      <c r="AOO63" s="54"/>
      <c r="AOP63" s="54"/>
      <c r="AOQ63" s="54"/>
      <c r="AOR63" s="54"/>
      <c r="AOS63" s="54"/>
      <c r="AOT63" s="54"/>
      <c r="AOU63" s="54"/>
      <c r="AOV63" s="54"/>
      <c r="AOW63" s="54"/>
      <c r="AOX63" s="54"/>
      <c r="AOY63" s="54"/>
      <c r="AOZ63" s="54"/>
      <c r="APA63" s="54"/>
      <c r="APB63" s="54"/>
      <c r="APC63" s="54"/>
      <c r="APD63" s="54"/>
      <c r="APE63" s="54"/>
      <c r="APF63" s="54"/>
      <c r="APG63" s="54"/>
      <c r="APH63" s="54"/>
      <c r="API63" s="54"/>
      <c r="APJ63" s="54"/>
      <c r="APK63" s="54"/>
      <c r="APL63" s="54"/>
      <c r="APM63" s="54"/>
      <c r="APN63" s="54"/>
      <c r="APO63" s="54"/>
      <c r="APP63" s="54"/>
      <c r="APQ63" s="54"/>
      <c r="APR63" s="54"/>
      <c r="APS63" s="54"/>
      <c r="APT63" s="54"/>
      <c r="APU63" s="54"/>
      <c r="APV63" s="54"/>
      <c r="APW63" s="54"/>
      <c r="APX63" s="54"/>
      <c r="APY63" s="54"/>
      <c r="APZ63" s="54"/>
      <c r="AQA63" s="54"/>
      <c r="AQB63" s="54"/>
      <c r="AQC63" s="54"/>
      <c r="AQD63" s="54"/>
      <c r="AQE63" s="54"/>
      <c r="AQF63" s="54"/>
      <c r="AQG63" s="54"/>
      <c r="AQH63" s="54"/>
      <c r="AQI63" s="54"/>
      <c r="AQJ63" s="54"/>
      <c r="AQK63" s="54"/>
      <c r="AQL63" s="54"/>
      <c r="AQM63" s="54"/>
      <c r="AQN63" s="54"/>
      <c r="AQO63" s="54"/>
      <c r="AQP63" s="54"/>
      <c r="AQQ63" s="54"/>
      <c r="AQR63" s="54"/>
      <c r="AQS63" s="54"/>
      <c r="AQT63" s="54"/>
      <c r="AQU63" s="54"/>
      <c r="AQV63" s="54"/>
      <c r="AQW63" s="54"/>
      <c r="AQX63" s="54"/>
      <c r="AQY63" s="54"/>
      <c r="AQZ63" s="54"/>
      <c r="ARA63" s="54"/>
      <c r="ARB63" s="54"/>
      <c r="ARC63" s="54"/>
      <c r="ARD63" s="54"/>
      <c r="ARE63" s="54"/>
      <c r="ARF63" s="54"/>
      <c r="ARG63" s="54"/>
      <c r="ARH63" s="54"/>
      <c r="ARI63" s="54"/>
      <c r="ARJ63" s="54"/>
      <c r="ARK63" s="54"/>
      <c r="ARL63" s="54"/>
      <c r="ARM63" s="54"/>
      <c r="ARN63" s="54"/>
      <c r="ARO63" s="54"/>
      <c r="ARP63" s="54"/>
      <c r="ARQ63" s="54"/>
      <c r="ARR63" s="54"/>
      <c r="ARS63" s="54"/>
      <c r="ART63" s="54"/>
      <c r="ARU63" s="54"/>
      <c r="ARV63" s="54"/>
      <c r="ARW63" s="54"/>
      <c r="ARX63" s="54"/>
      <c r="ARY63" s="54"/>
      <c r="ARZ63" s="54"/>
      <c r="ASA63" s="54"/>
      <c r="ASB63" s="54"/>
      <c r="ASC63" s="54"/>
      <c r="ASD63" s="54"/>
      <c r="ASE63" s="54"/>
      <c r="ASF63" s="54"/>
      <c r="ASG63" s="54"/>
      <c r="ASH63" s="54"/>
      <c r="ASI63" s="54"/>
      <c r="ASJ63" s="54"/>
      <c r="ASK63" s="54"/>
      <c r="ASL63" s="54"/>
      <c r="ASM63" s="54"/>
      <c r="ASN63" s="54"/>
      <c r="ASO63" s="54"/>
      <c r="ASP63" s="54"/>
      <c r="ASQ63" s="54"/>
      <c r="ASR63" s="54"/>
      <c r="ASS63" s="54"/>
      <c r="AST63" s="54"/>
      <c r="ASU63" s="54"/>
      <c r="ASV63" s="54"/>
      <c r="ASW63" s="54"/>
      <c r="ASX63" s="54"/>
      <c r="ASY63" s="54"/>
      <c r="ASZ63" s="54"/>
      <c r="ATA63" s="54"/>
      <c r="ATB63" s="54"/>
      <c r="ATC63" s="54"/>
      <c r="ATD63" s="54"/>
      <c r="ATE63" s="54"/>
      <c r="ATF63" s="54"/>
      <c r="ATG63" s="54"/>
      <c r="ATH63" s="54"/>
      <c r="ATI63" s="54"/>
      <c r="ATJ63" s="54"/>
      <c r="ATK63" s="54"/>
      <c r="ATL63" s="54"/>
      <c r="ATM63" s="54"/>
      <c r="ATN63" s="54"/>
      <c r="ATO63" s="54"/>
      <c r="ATP63" s="54"/>
      <c r="ATQ63" s="54"/>
      <c r="ATR63" s="54"/>
      <c r="ATS63" s="54"/>
      <c r="ATT63" s="54"/>
      <c r="ATU63" s="54"/>
      <c r="ATV63" s="54"/>
      <c r="ATW63" s="54"/>
      <c r="ATX63" s="54"/>
      <c r="ATY63" s="54"/>
      <c r="ATZ63" s="54"/>
      <c r="AUA63" s="54"/>
      <c r="AUB63" s="54"/>
      <c r="AUC63" s="54"/>
      <c r="AUD63" s="54"/>
      <c r="AUE63" s="54"/>
      <c r="AUF63" s="54"/>
      <c r="AUG63" s="54"/>
      <c r="AUH63" s="54"/>
      <c r="AUI63" s="54"/>
      <c r="AUJ63" s="54"/>
      <c r="AUK63" s="54"/>
      <c r="AUL63" s="54"/>
      <c r="AUM63" s="54"/>
      <c r="AUN63" s="54"/>
      <c r="AUO63" s="54"/>
      <c r="AUP63" s="54"/>
      <c r="AUQ63" s="54"/>
      <c r="AUR63" s="54"/>
      <c r="AUS63" s="54"/>
      <c r="AUT63" s="54"/>
      <c r="AUU63" s="54"/>
      <c r="AUV63" s="54"/>
      <c r="AUW63" s="54"/>
      <c r="AUX63" s="54"/>
      <c r="AUY63" s="54"/>
      <c r="AUZ63" s="54"/>
      <c r="AVA63" s="54"/>
      <c r="AVB63" s="54"/>
      <c r="AVC63" s="54"/>
      <c r="AVD63" s="54"/>
      <c r="AVE63" s="54"/>
      <c r="AVF63" s="54"/>
      <c r="AVG63" s="54"/>
      <c r="AVH63" s="54"/>
      <c r="AVI63" s="54"/>
      <c r="AVJ63" s="54"/>
      <c r="AVK63" s="54"/>
      <c r="AVL63" s="54"/>
      <c r="AVM63" s="54"/>
      <c r="AVN63" s="54"/>
      <c r="AVO63" s="54"/>
      <c r="AVP63" s="54"/>
      <c r="AVQ63" s="54"/>
      <c r="AVR63" s="54"/>
      <c r="AVS63" s="54"/>
      <c r="AVT63" s="54"/>
      <c r="AVU63" s="54"/>
      <c r="AVV63" s="54"/>
      <c r="AVW63" s="54"/>
      <c r="AVX63" s="54"/>
      <c r="AVY63" s="54"/>
      <c r="AVZ63" s="54"/>
      <c r="AWA63" s="54"/>
      <c r="AWB63" s="54"/>
      <c r="AWC63" s="54"/>
      <c r="AWD63" s="54"/>
      <c r="AWE63" s="54"/>
      <c r="AWF63" s="54"/>
      <c r="AWG63" s="54"/>
      <c r="AWH63" s="54"/>
      <c r="AWI63" s="54"/>
      <c r="AWJ63" s="54"/>
      <c r="AWK63" s="54"/>
      <c r="AWL63" s="54"/>
      <c r="AWM63" s="54"/>
      <c r="AWN63" s="54"/>
      <c r="AWO63" s="54"/>
      <c r="AWP63" s="54"/>
      <c r="AWQ63" s="54"/>
      <c r="AWR63" s="54"/>
      <c r="AWS63" s="54"/>
      <c r="AWT63" s="54"/>
      <c r="AWU63" s="54"/>
      <c r="AWV63" s="54"/>
      <c r="AWW63" s="54"/>
      <c r="AWX63" s="54"/>
      <c r="AWY63" s="54"/>
      <c r="AWZ63" s="54"/>
      <c r="AXA63" s="54"/>
      <c r="AXB63" s="54"/>
      <c r="AXC63" s="54"/>
      <c r="AXD63" s="54"/>
      <c r="AXE63" s="54"/>
      <c r="AXF63" s="54"/>
      <c r="AXG63" s="54"/>
      <c r="AXH63" s="54"/>
      <c r="AXI63" s="54"/>
      <c r="AXJ63" s="54"/>
      <c r="AXK63" s="54"/>
      <c r="AXL63" s="54"/>
      <c r="AXM63" s="54"/>
      <c r="AXN63" s="54"/>
      <c r="AXO63" s="54"/>
      <c r="AXP63" s="54"/>
      <c r="AXQ63" s="54"/>
      <c r="AXR63" s="54"/>
      <c r="AXS63" s="54"/>
      <c r="AXT63" s="54"/>
      <c r="AXU63" s="54"/>
      <c r="AXV63" s="54"/>
      <c r="AXW63" s="54"/>
      <c r="AXX63" s="54"/>
      <c r="AXY63" s="54"/>
      <c r="AXZ63" s="54"/>
      <c r="AYA63" s="54"/>
      <c r="AYB63" s="54"/>
      <c r="AYC63" s="54"/>
      <c r="AYD63" s="54"/>
      <c r="AYE63" s="54"/>
      <c r="AYF63" s="54"/>
      <c r="AYG63" s="54"/>
      <c r="AYH63" s="54"/>
      <c r="AYI63" s="54"/>
      <c r="AYJ63" s="54"/>
      <c r="AYK63" s="54"/>
      <c r="AYL63" s="54"/>
      <c r="AYM63" s="54"/>
      <c r="AYN63" s="54"/>
      <c r="AYO63" s="54"/>
      <c r="AYP63" s="54"/>
      <c r="AYQ63" s="54"/>
      <c r="AYR63" s="54"/>
      <c r="AYS63" s="54"/>
      <c r="AYT63" s="54"/>
      <c r="AYU63" s="54"/>
      <c r="AYV63" s="54"/>
      <c r="AYW63" s="54"/>
      <c r="AYX63" s="54"/>
      <c r="AYY63" s="54"/>
      <c r="AYZ63" s="54"/>
      <c r="AZA63" s="54"/>
      <c r="AZB63" s="54"/>
      <c r="AZC63" s="54"/>
      <c r="AZD63" s="54"/>
      <c r="AZE63" s="54"/>
      <c r="AZF63" s="54"/>
      <c r="AZG63" s="54"/>
      <c r="AZH63" s="54"/>
      <c r="AZI63" s="54"/>
      <c r="AZJ63" s="54"/>
      <c r="AZK63" s="54"/>
      <c r="AZL63" s="54"/>
      <c r="AZM63" s="54"/>
      <c r="AZN63" s="54"/>
      <c r="AZO63" s="54"/>
      <c r="AZP63" s="54"/>
      <c r="AZQ63" s="54"/>
      <c r="AZR63" s="54"/>
      <c r="AZS63" s="54"/>
      <c r="AZT63" s="54"/>
      <c r="AZU63" s="54"/>
      <c r="AZV63" s="54"/>
      <c r="AZW63" s="54"/>
      <c r="AZX63" s="54"/>
      <c r="AZY63" s="54"/>
      <c r="AZZ63" s="54"/>
      <c r="BAA63" s="54"/>
      <c r="BAB63" s="54"/>
      <c r="BAC63" s="54"/>
      <c r="BAD63" s="54"/>
      <c r="BAE63" s="54"/>
      <c r="BAF63" s="54"/>
      <c r="BAG63" s="54"/>
      <c r="BAH63" s="54"/>
      <c r="BAI63" s="54"/>
      <c r="BAJ63" s="54"/>
      <c r="BAK63" s="54"/>
      <c r="BAL63" s="54"/>
      <c r="BAM63" s="54"/>
      <c r="BAN63" s="54"/>
      <c r="BAO63" s="54"/>
      <c r="BAP63" s="54"/>
      <c r="BAQ63" s="54"/>
      <c r="BAR63" s="54"/>
      <c r="BAS63" s="54"/>
      <c r="BAT63" s="54"/>
      <c r="BAU63" s="54"/>
      <c r="BAV63" s="54"/>
      <c r="BAW63" s="54"/>
      <c r="BAX63" s="54"/>
      <c r="BAY63" s="54"/>
      <c r="BAZ63" s="54"/>
      <c r="BBA63" s="54"/>
      <c r="BBB63" s="54"/>
      <c r="BBC63" s="54"/>
      <c r="BBD63" s="54"/>
      <c r="BBE63" s="54"/>
      <c r="BBF63" s="54"/>
      <c r="BBG63" s="54"/>
      <c r="BBH63" s="54"/>
      <c r="BBI63" s="54"/>
      <c r="BBJ63" s="54"/>
      <c r="BBK63" s="54"/>
      <c r="BBL63" s="54"/>
      <c r="BBM63" s="54"/>
      <c r="BBN63" s="54"/>
      <c r="BBO63" s="54"/>
      <c r="BBP63" s="54"/>
      <c r="BBQ63" s="54"/>
      <c r="BBR63" s="54"/>
      <c r="BBS63" s="54"/>
      <c r="BBT63" s="54"/>
      <c r="BBU63" s="54"/>
      <c r="BBV63" s="54"/>
      <c r="BBW63" s="54"/>
      <c r="BBX63" s="54"/>
      <c r="BBY63" s="54"/>
      <c r="BBZ63" s="54"/>
      <c r="BCA63" s="54"/>
      <c r="BCB63" s="54"/>
      <c r="BCC63" s="54"/>
      <c r="BCD63" s="54"/>
      <c r="BCE63" s="54"/>
      <c r="BCF63" s="54"/>
      <c r="BCG63" s="54"/>
      <c r="BCH63" s="54"/>
      <c r="BCI63" s="54"/>
      <c r="BCJ63" s="54"/>
      <c r="BCK63" s="54"/>
      <c r="BCL63" s="54"/>
      <c r="BCM63" s="54"/>
      <c r="BCN63" s="54"/>
      <c r="BCO63" s="54"/>
      <c r="BCP63" s="54"/>
      <c r="BCQ63" s="54"/>
      <c r="BCR63" s="54"/>
      <c r="BCS63" s="54"/>
      <c r="BCT63" s="54"/>
      <c r="BCU63" s="54"/>
      <c r="BCV63" s="54"/>
      <c r="BCW63" s="54"/>
      <c r="BCX63" s="54"/>
      <c r="BCY63" s="54"/>
      <c r="BCZ63" s="54"/>
      <c r="BDA63" s="54"/>
      <c r="BDB63" s="54"/>
      <c r="BDC63" s="54"/>
      <c r="BDD63" s="54"/>
      <c r="BDE63" s="54"/>
      <c r="BDF63" s="54"/>
      <c r="BDG63" s="54"/>
      <c r="BDH63" s="54"/>
      <c r="BDI63" s="54"/>
      <c r="BDJ63" s="54"/>
      <c r="BDK63" s="54"/>
      <c r="BDL63" s="54"/>
      <c r="BDM63" s="54"/>
      <c r="BDN63" s="54"/>
      <c r="BDO63" s="54"/>
      <c r="BDP63" s="54"/>
      <c r="BDQ63" s="54"/>
      <c r="BDR63" s="54"/>
      <c r="BDS63" s="54"/>
      <c r="BDT63" s="54"/>
      <c r="BDU63" s="54"/>
      <c r="BDV63" s="54"/>
      <c r="BDW63" s="54"/>
      <c r="BDX63" s="54"/>
      <c r="BDY63" s="54"/>
      <c r="BDZ63" s="54"/>
      <c r="BEA63" s="54"/>
      <c r="BEB63" s="54"/>
      <c r="BEC63" s="54"/>
      <c r="BED63" s="54"/>
      <c r="BEE63" s="54"/>
      <c r="BEF63" s="54"/>
      <c r="BEG63" s="54"/>
      <c r="BEH63" s="54"/>
      <c r="BEI63" s="54"/>
      <c r="BEJ63" s="54"/>
      <c r="BEK63" s="54"/>
      <c r="BEL63" s="54"/>
      <c r="BEM63" s="54"/>
      <c r="BEN63" s="54"/>
      <c r="BEO63" s="54"/>
      <c r="BEP63" s="54"/>
      <c r="BEQ63" s="54"/>
      <c r="BER63" s="54"/>
      <c r="BES63" s="54"/>
      <c r="BET63" s="54"/>
      <c r="BEU63" s="54"/>
      <c r="BEV63" s="54"/>
      <c r="BEW63" s="54"/>
      <c r="BEX63" s="54"/>
      <c r="BEY63" s="54"/>
      <c r="BEZ63" s="54"/>
      <c r="BFA63" s="54"/>
      <c r="BFB63" s="54"/>
      <c r="BFC63" s="54"/>
      <c r="BFD63" s="54"/>
      <c r="BFE63" s="54"/>
      <c r="BFF63" s="54"/>
      <c r="BFG63" s="54"/>
      <c r="BFH63" s="54"/>
      <c r="BFI63" s="54"/>
      <c r="BFJ63" s="54"/>
      <c r="BFK63" s="54"/>
      <c r="BFL63" s="54"/>
      <c r="BFM63" s="54"/>
      <c r="BFN63" s="54"/>
      <c r="BFO63" s="54"/>
      <c r="BFP63" s="54"/>
      <c r="BFQ63" s="54"/>
      <c r="BFR63" s="54"/>
      <c r="BFS63" s="54"/>
      <c r="BFT63" s="54"/>
      <c r="BFU63" s="54"/>
      <c r="BFV63" s="54"/>
      <c r="BFW63" s="54"/>
      <c r="BFX63" s="54"/>
      <c r="BFY63" s="54"/>
      <c r="BFZ63" s="54"/>
      <c r="BGA63" s="54"/>
      <c r="BGB63" s="54"/>
      <c r="BGC63" s="54"/>
      <c r="BGD63" s="54"/>
      <c r="BGE63" s="54"/>
      <c r="BGF63" s="54"/>
      <c r="BGG63" s="54"/>
      <c r="BGH63" s="54"/>
      <c r="BGI63" s="54"/>
      <c r="BGJ63" s="54"/>
      <c r="BGK63" s="54"/>
      <c r="BGL63" s="54"/>
      <c r="BGM63" s="54"/>
      <c r="BGN63" s="54"/>
      <c r="BGO63" s="54"/>
      <c r="BGP63" s="54"/>
      <c r="BGQ63" s="54"/>
      <c r="BGR63" s="54"/>
      <c r="BGS63" s="54"/>
      <c r="BGT63" s="54"/>
      <c r="BGU63" s="54"/>
      <c r="BGV63" s="54"/>
      <c r="BGW63" s="54"/>
      <c r="BGX63" s="54"/>
      <c r="BGY63" s="54"/>
      <c r="BGZ63" s="54"/>
      <c r="BHA63" s="54"/>
      <c r="BHB63" s="54"/>
      <c r="BHC63" s="54"/>
      <c r="BHD63" s="54"/>
      <c r="BHE63" s="54"/>
      <c r="BHF63" s="54"/>
      <c r="BHG63" s="54"/>
      <c r="BHH63" s="54"/>
      <c r="BHI63" s="54"/>
      <c r="BHJ63" s="54"/>
      <c r="BHK63" s="54"/>
      <c r="BHL63" s="54"/>
      <c r="BHM63" s="54"/>
      <c r="BHN63" s="54"/>
      <c r="BHO63" s="54"/>
      <c r="BHP63" s="54"/>
      <c r="BHQ63" s="54"/>
      <c r="BHR63" s="54"/>
      <c r="BHS63" s="54"/>
      <c r="BHT63" s="54"/>
      <c r="BHU63" s="54"/>
      <c r="BHV63" s="54"/>
      <c r="BHW63" s="54"/>
      <c r="BHX63" s="54"/>
      <c r="BHY63" s="54"/>
      <c r="BHZ63" s="54"/>
      <c r="BIA63" s="54"/>
      <c r="BIB63" s="54"/>
      <c r="BIC63" s="54"/>
      <c r="BID63" s="54"/>
      <c r="BIE63" s="54"/>
      <c r="BIF63" s="54"/>
      <c r="BIG63" s="54"/>
      <c r="BIH63" s="54"/>
      <c r="BII63" s="54"/>
      <c r="BIJ63" s="54"/>
      <c r="BIK63" s="54"/>
      <c r="BIL63" s="54"/>
      <c r="BIM63" s="54"/>
      <c r="BIN63" s="54"/>
      <c r="BIO63" s="54"/>
      <c r="BIP63" s="54"/>
      <c r="BIQ63" s="54"/>
      <c r="BIR63" s="54"/>
      <c r="BIS63" s="54"/>
      <c r="BIT63" s="54"/>
      <c r="BIU63" s="54"/>
      <c r="BIV63" s="54"/>
      <c r="BIW63" s="54"/>
      <c r="BIX63" s="54"/>
      <c r="BIY63" s="54"/>
      <c r="BIZ63" s="54"/>
      <c r="BJA63" s="54"/>
      <c r="BJB63" s="54"/>
      <c r="BJC63" s="54"/>
      <c r="BJD63" s="54"/>
      <c r="BJE63" s="54"/>
      <c r="BJF63" s="54"/>
      <c r="BJG63" s="54"/>
      <c r="BJH63" s="54"/>
      <c r="BJI63" s="54"/>
      <c r="BJJ63" s="54"/>
      <c r="BJK63" s="54"/>
      <c r="BJL63" s="54"/>
      <c r="BJM63" s="54"/>
      <c r="BJN63" s="54"/>
      <c r="BJO63" s="54"/>
      <c r="BJP63" s="54"/>
      <c r="BJQ63" s="54"/>
      <c r="BJR63" s="54"/>
      <c r="BJS63" s="54"/>
      <c r="BJT63" s="54"/>
      <c r="BJU63" s="54"/>
      <c r="BJV63" s="54"/>
      <c r="BJW63" s="54"/>
      <c r="BJX63" s="54"/>
      <c r="BJY63" s="54"/>
      <c r="BJZ63" s="54"/>
      <c r="BKA63" s="54"/>
      <c r="BKB63" s="54"/>
      <c r="BKC63" s="54"/>
      <c r="BKD63" s="54"/>
      <c r="BKE63" s="54"/>
      <c r="BKF63" s="54"/>
      <c r="BKG63" s="54"/>
      <c r="BKH63" s="54"/>
      <c r="BKI63" s="54"/>
      <c r="BKJ63" s="54"/>
      <c r="BKK63" s="54"/>
      <c r="BKL63" s="54"/>
      <c r="BKM63" s="54"/>
      <c r="BKN63" s="54"/>
      <c r="BKO63" s="54"/>
      <c r="BKP63" s="54"/>
      <c r="BKQ63" s="54"/>
      <c r="BKR63" s="54"/>
      <c r="BKS63" s="54"/>
      <c r="BKT63" s="54"/>
      <c r="BKU63" s="54"/>
      <c r="BKV63" s="54"/>
      <c r="BKW63" s="54"/>
      <c r="BKX63" s="54"/>
      <c r="BKY63" s="54"/>
      <c r="BKZ63" s="54"/>
      <c r="BLA63" s="54"/>
      <c r="BLB63" s="54"/>
      <c r="BLC63" s="54"/>
      <c r="BLD63" s="54"/>
      <c r="BLE63" s="54"/>
      <c r="BLF63" s="54"/>
      <c r="BLG63" s="54"/>
      <c r="BLH63" s="54"/>
      <c r="BLI63" s="54"/>
      <c r="BLJ63" s="54"/>
      <c r="BLK63" s="54"/>
      <c r="BLL63" s="54"/>
      <c r="BLM63" s="54"/>
      <c r="BLN63" s="54"/>
      <c r="BLO63" s="54"/>
      <c r="BLP63" s="54"/>
      <c r="BLQ63" s="54"/>
      <c r="BLR63" s="54"/>
      <c r="BLS63" s="54"/>
      <c r="BLT63" s="54"/>
      <c r="BLU63" s="54"/>
      <c r="BLV63" s="54"/>
      <c r="BLW63" s="54"/>
      <c r="BLX63" s="54"/>
      <c r="BLY63" s="54"/>
      <c r="BLZ63" s="54"/>
      <c r="BMA63" s="54"/>
      <c r="BMB63" s="54"/>
      <c r="BMC63" s="54"/>
      <c r="BMD63" s="54"/>
      <c r="BME63" s="54"/>
      <c r="BMF63" s="54"/>
      <c r="BMG63" s="54"/>
      <c r="BMH63" s="54"/>
      <c r="BMI63" s="54"/>
      <c r="BMJ63" s="54"/>
      <c r="BMK63" s="54"/>
      <c r="BML63" s="54"/>
      <c r="BMM63" s="54"/>
      <c r="BMN63" s="54"/>
      <c r="BMO63" s="54"/>
      <c r="BMP63" s="54"/>
      <c r="BMQ63" s="54"/>
      <c r="BMR63" s="54"/>
      <c r="BMS63" s="54"/>
      <c r="BMT63" s="54"/>
      <c r="BMU63" s="54"/>
      <c r="BMV63" s="54"/>
      <c r="BMW63" s="54"/>
      <c r="BMX63" s="54"/>
      <c r="BMY63" s="54"/>
      <c r="BMZ63" s="54"/>
      <c r="BNA63" s="54"/>
      <c r="BNB63" s="54"/>
      <c r="BNC63" s="54"/>
      <c r="BND63" s="54"/>
      <c r="BNE63" s="54"/>
      <c r="BNF63" s="54"/>
      <c r="BNG63" s="54"/>
      <c r="BNH63" s="54"/>
      <c r="BNI63" s="54"/>
      <c r="BNJ63" s="54"/>
      <c r="BNK63" s="54"/>
      <c r="BNL63" s="54"/>
      <c r="BNM63" s="54"/>
      <c r="BNN63" s="54"/>
      <c r="BNO63" s="54"/>
      <c r="BNP63" s="54"/>
      <c r="BNQ63" s="54"/>
      <c r="BNR63" s="54"/>
      <c r="BNS63" s="54"/>
      <c r="BNT63" s="54"/>
      <c r="BNU63" s="54"/>
      <c r="BNV63" s="54"/>
      <c r="BNW63" s="54"/>
      <c r="BNX63" s="54"/>
      <c r="BNY63" s="54"/>
      <c r="BNZ63" s="54"/>
      <c r="BOA63" s="54"/>
      <c r="BOB63" s="54"/>
      <c r="BOC63" s="54"/>
      <c r="BOD63" s="54"/>
      <c r="BOE63" s="54"/>
      <c r="BOF63" s="54"/>
      <c r="BOG63" s="54"/>
      <c r="BOH63" s="54"/>
      <c r="BOI63" s="54"/>
      <c r="BOJ63" s="54"/>
      <c r="BOK63" s="54"/>
      <c r="BOL63" s="54"/>
      <c r="BOM63" s="54"/>
      <c r="BON63" s="54"/>
      <c r="BOO63" s="54"/>
      <c r="BOP63" s="54"/>
      <c r="BOQ63" s="54"/>
      <c r="BOR63" s="54"/>
      <c r="BOS63" s="54"/>
      <c r="BOT63" s="54"/>
      <c r="BOU63" s="54"/>
      <c r="BOV63" s="54"/>
      <c r="BOW63" s="54"/>
      <c r="BOX63" s="54"/>
      <c r="BOY63" s="54"/>
      <c r="BOZ63" s="54"/>
      <c r="BPA63" s="54"/>
      <c r="BPB63" s="54"/>
      <c r="BPC63" s="54"/>
      <c r="BPD63" s="54"/>
      <c r="BPE63" s="54"/>
      <c r="BPF63" s="54"/>
      <c r="BPG63" s="54"/>
      <c r="BPH63" s="54"/>
      <c r="BPI63" s="54"/>
      <c r="BPJ63" s="54"/>
      <c r="BPK63" s="54"/>
      <c r="BPL63" s="54"/>
      <c r="BPM63" s="54"/>
      <c r="BPN63" s="54"/>
      <c r="BPO63" s="54"/>
      <c r="BPP63" s="54"/>
      <c r="BPQ63" s="54"/>
      <c r="BPR63" s="54"/>
      <c r="BPS63" s="54"/>
      <c r="BPT63" s="54"/>
      <c r="BPU63" s="54"/>
      <c r="BPV63" s="54"/>
      <c r="BPW63" s="54"/>
      <c r="BPX63" s="54"/>
      <c r="BPY63" s="54"/>
      <c r="BPZ63" s="54"/>
      <c r="BQA63" s="54"/>
      <c r="BQB63" s="54"/>
      <c r="BQC63" s="54"/>
      <c r="BQD63" s="54"/>
      <c r="BQE63" s="54"/>
      <c r="BQF63" s="54"/>
      <c r="BQG63" s="54"/>
      <c r="BQH63" s="54"/>
      <c r="BQI63" s="54"/>
      <c r="BQJ63" s="54"/>
      <c r="BQK63" s="54"/>
      <c r="BQL63" s="54"/>
      <c r="BQM63" s="54"/>
      <c r="BQN63" s="54"/>
      <c r="BQO63" s="54"/>
      <c r="BQP63" s="54"/>
      <c r="BQQ63" s="54"/>
      <c r="BQR63" s="54"/>
      <c r="BQS63" s="54"/>
      <c r="BQT63" s="54"/>
      <c r="BQU63" s="54"/>
      <c r="BQV63" s="54"/>
      <c r="BQW63" s="54"/>
      <c r="BQX63" s="54"/>
      <c r="BQY63" s="54"/>
      <c r="BQZ63" s="54"/>
      <c r="BRA63" s="54"/>
      <c r="BRB63" s="54"/>
      <c r="BRC63" s="54"/>
      <c r="BRD63" s="54"/>
      <c r="BRE63" s="54"/>
      <c r="BRF63" s="54"/>
      <c r="BRG63" s="54"/>
      <c r="BRH63" s="54"/>
      <c r="BRI63" s="54"/>
      <c r="BRJ63" s="54"/>
      <c r="BRK63" s="54"/>
      <c r="BRL63" s="54"/>
      <c r="BRM63" s="54"/>
      <c r="BRN63" s="54"/>
      <c r="BRO63" s="54"/>
      <c r="BRP63" s="54"/>
      <c r="BRQ63" s="54"/>
      <c r="BRR63" s="54"/>
      <c r="BRS63" s="54"/>
      <c r="BRT63" s="54"/>
      <c r="BRU63" s="54"/>
      <c r="BRV63" s="54"/>
      <c r="BRW63" s="54"/>
      <c r="BRX63" s="54"/>
      <c r="BRY63" s="54"/>
      <c r="BRZ63" s="54"/>
      <c r="BSA63" s="54"/>
      <c r="BSB63" s="54"/>
      <c r="BSC63" s="54"/>
      <c r="BSD63" s="54"/>
      <c r="BSE63" s="54"/>
      <c r="BSF63" s="54"/>
      <c r="BSG63" s="54"/>
      <c r="BSH63" s="54"/>
      <c r="BSI63" s="54"/>
      <c r="BSJ63" s="54"/>
      <c r="BSK63" s="54"/>
      <c r="BSL63" s="54"/>
      <c r="BSM63" s="54"/>
      <c r="BSN63" s="54"/>
      <c r="BSO63" s="54"/>
      <c r="BSP63" s="54"/>
      <c r="BSQ63" s="54"/>
      <c r="BSR63" s="54"/>
      <c r="BSS63" s="54"/>
      <c r="BST63" s="54"/>
      <c r="BSU63" s="54"/>
      <c r="BSV63" s="54"/>
      <c r="BSW63" s="54"/>
      <c r="BSX63" s="54"/>
      <c r="BSY63" s="54"/>
      <c r="BSZ63" s="54"/>
      <c r="BTA63" s="54"/>
      <c r="BTB63" s="54"/>
      <c r="BTC63" s="54"/>
      <c r="BTD63" s="54"/>
      <c r="BTE63" s="54"/>
      <c r="BTF63" s="54"/>
      <c r="BTG63" s="54"/>
      <c r="BTH63" s="54"/>
      <c r="BTI63" s="54"/>
      <c r="BTJ63" s="54"/>
      <c r="BTK63" s="54"/>
      <c r="BTL63" s="54"/>
      <c r="BTM63" s="54"/>
      <c r="BTN63" s="54"/>
      <c r="BTO63" s="54"/>
      <c r="BTP63" s="54"/>
      <c r="BTQ63" s="54"/>
      <c r="BTR63" s="54"/>
      <c r="BTS63" s="54"/>
      <c r="BTT63" s="54"/>
      <c r="BTU63" s="54"/>
      <c r="BTV63" s="54"/>
      <c r="BTW63" s="54"/>
      <c r="BTX63" s="54"/>
      <c r="BTY63" s="54"/>
      <c r="BTZ63" s="54"/>
      <c r="BUA63" s="54"/>
      <c r="BUB63" s="54"/>
      <c r="BUC63" s="54"/>
      <c r="BUD63" s="54"/>
      <c r="BUE63" s="54"/>
      <c r="BUF63" s="54"/>
      <c r="BUG63" s="54"/>
      <c r="BUH63" s="54"/>
      <c r="BUI63" s="54"/>
      <c r="BUJ63" s="54"/>
      <c r="BUK63" s="54"/>
      <c r="BUL63" s="54"/>
      <c r="BUM63" s="54"/>
      <c r="BUN63" s="54"/>
      <c r="BUO63" s="54"/>
      <c r="BUP63" s="54"/>
      <c r="BUQ63" s="54"/>
      <c r="BUR63" s="54"/>
      <c r="BUS63" s="54"/>
      <c r="BUT63" s="54"/>
      <c r="BUU63" s="54"/>
      <c r="BUV63" s="54"/>
      <c r="BUW63" s="54"/>
      <c r="BUX63" s="54"/>
      <c r="BUY63" s="54"/>
      <c r="BUZ63" s="54"/>
      <c r="BVA63" s="54"/>
      <c r="BVB63" s="54"/>
      <c r="BVC63" s="54"/>
      <c r="BVD63" s="54"/>
      <c r="BVE63" s="54"/>
      <c r="BVF63" s="54"/>
      <c r="BVG63" s="54"/>
      <c r="BVH63" s="54"/>
      <c r="BVI63" s="54"/>
      <c r="BVJ63" s="54"/>
      <c r="BVK63" s="54"/>
      <c r="BVL63" s="54"/>
      <c r="BVM63" s="54"/>
      <c r="BVN63" s="54"/>
      <c r="BVO63" s="54"/>
      <c r="BVP63" s="54"/>
      <c r="BVQ63" s="54"/>
      <c r="BVR63" s="54"/>
      <c r="BVS63" s="54"/>
      <c r="BVT63" s="54"/>
      <c r="BVU63" s="54"/>
      <c r="BVV63" s="54"/>
      <c r="BVW63" s="54"/>
      <c r="BVX63" s="54"/>
      <c r="BVY63" s="54"/>
      <c r="BVZ63" s="54"/>
      <c r="BWA63" s="54"/>
      <c r="BWB63" s="54"/>
      <c r="BWC63" s="54"/>
      <c r="BWD63" s="54"/>
      <c r="BWE63" s="54"/>
      <c r="BWF63" s="54"/>
      <c r="BWG63" s="54"/>
      <c r="BWH63" s="54"/>
      <c r="BWI63" s="54"/>
      <c r="BWJ63" s="54"/>
      <c r="BWK63" s="54"/>
      <c r="BWL63" s="54"/>
      <c r="BWM63" s="54"/>
      <c r="BWN63" s="54"/>
      <c r="BWO63" s="54"/>
      <c r="BWP63" s="54"/>
      <c r="BWQ63" s="54"/>
      <c r="BWR63" s="54"/>
      <c r="BWS63" s="54"/>
      <c r="BWT63" s="54"/>
      <c r="BWU63" s="54"/>
      <c r="BWV63" s="54"/>
      <c r="BWW63" s="54"/>
      <c r="BWX63" s="54"/>
      <c r="BWY63" s="54"/>
      <c r="BWZ63" s="54"/>
      <c r="BXA63" s="54"/>
      <c r="BXB63" s="54"/>
      <c r="BXC63" s="54"/>
      <c r="BXD63" s="54"/>
      <c r="BXE63" s="54"/>
      <c r="BXF63" s="54"/>
      <c r="BXG63" s="54"/>
      <c r="BXH63" s="54"/>
      <c r="BXI63" s="54"/>
      <c r="BXJ63" s="54"/>
      <c r="BXK63" s="54"/>
      <c r="BXL63" s="54"/>
      <c r="BXM63" s="54"/>
      <c r="BXN63" s="54"/>
      <c r="BXO63" s="54"/>
      <c r="BXP63" s="54"/>
      <c r="BXQ63" s="54"/>
      <c r="BXR63" s="54"/>
      <c r="BXS63" s="54"/>
      <c r="BXT63" s="54"/>
      <c r="BXU63" s="54"/>
      <c r="BXV63" s="54"/>
      <c r="BXW63" s="54"/>
      <c r="BXX63" s="54"/>
      <c r="BXY63" s="54"/>
      <c r="BXZ63" s="54"/>
      <c r="BYA63" s="54"/>
      <c r="BYB63" s="54"/>
      <c r="BYC63" s="54"/>
      <c r="BYD63" s="54"/>
      <c r="BYE63" s="54"/>
      <c r="BYF63" s="54"/>
      <c r="BYG63" s="54"/>
      <c r="BYH63" s="54"/>
      <c r="BYI63" s="54"/>
      <c r="BYJ63" s="54"/>
      <c r="BYK63" s="54"/>
      <c r="BYL63" s="54"/>
      <c r="BYM63" s="54"/>
      <c r="BYN63" s="54"/>
      <c r="BYO63" s="54"/>
      <c r="BYP63" s="54"/>
      <c r="BYQ63" s="54"/>
      <c r="BYR63" s="54"/>
      <c r="BYS63" s="54"/>
      <c r="BYT63" s="54"/>
      <c r="BYU63" s="54"/>
      <c r="BYV63" s="54"/>
      <c r="BYW63" s="54"/>
      <c r="BYX63" s="54"/>
      <c r="BYY63" s="54"/>
      <c r="BYZ63" s="54"/>
      <c r="BZA63" s="54"/>
      <c r="BZB63" s="54"/>
      <c r="BZC63" s="54"/>
      <c r="BZD63" s="54"/>
      <c r="BZE63" s="54"/>
      <c r="BZF63" s="54"/>
      <c r="BZG63" s="54"/>
      <c r="BZH63" s="54"/>
      <c r="BZI63" s="54"/>
      <c r="BZJ63" s="54"/>
      <c r="BZK63" s="54"/>
      <c r="BZL63" s="54"/>
      <c r="BZM63" s="54"/>
      <c r="BZN63" s="54"/>
      <c r="BZO63" s="54"/>
      <c r="BZP63" s="54"/>
      <c r="BZQ63" s="54"/>
      <c r="BZR63" s="54"/>
      <c r="BZS63" s="54"/>
      <c r="BZT63" s="54"/>
      <c r="BZU63" s="54"/>
      <c r="BZV63" s="54"/>
      <c r="BZW63" s="54"/>
      <c r="BZX63" s="54"/>
      <c r="BZY63" s="54"/>
      <c r="BZZ63" s="54"/>
      <c r="CAA63" s="54"/>
      <c r="CAB63" s="54"/>
      <c r="CAC63" s="54"/>
      <c r="CAD63" s="54"/>
      <c r="CAE63" s="54"/>
      <c r="CAF63" s="54"/>
      <c r="CAG63" s="54"/>
      <c r="CAH63" s="54"/>
      <c r="CAI63" s="54"/>
      <c r="CAJ63" s="54"/>
      <c r="CAK63" s="54"/>
      <c r="CAL63" s="54"/>
      <c r="CAM63" s="54"/>
      <c r="CAN63" s="54"/>
      <c r="CAO63" s="54"/>
      <c r="CAP63" s="54"/>
      <c r="CAQ63" s="54"/>
      <c r="CAR63" s="54"/>
      <c r="CAS63" s="54"/>
      <c r="CAT63" s="54"/>
      <c r="CAU63" s="54"/>
      <c r="CAV63" s="54"/>
      <c r="CAW63" s="54"/>
      <c r="CAX63" s="54"/>
      <c r="CAY63" s="54"/>
      <c r="CAZ63" s="54"/>
      <c r="CBA63" s="54"/>
      <c r="CBB63" s="54"/>
      <c r="CBC63" s="54"/>
      <c r="CBD63" s="54"/>
      <c r="CBE63" s="54"/>
      <c r="CBF63" s="54"/>
      <c r="CBG63" s="54"/>
      <c r="CBH63" s="54"/>
      <c r="CBI63" s="54"/>
      <c r="CBJ63" s="54"/>
      <c r="CBK63" s="54"/>
      <c r="CBL63" s="54"/>
      <c r="CBM63" s="54"/>
      <c r="CBN63" s="54"/>
      <c r="CBO63" s="54"/>
      <c r="CBP63" s="54"/>
      <c r="CBQ63" s="54"/>
      <c r="CBR63" s="54"/>
      <c r="CBS63" s="54"/>
      <c r="CBT63" s="54"/>
      <c r="CBU63" s="54"/>
      <c r="CBV63" s="54"/>
      <c r="CBW63" s="54"/>
      <c r="CBX63" s="54"/>
      <c r="CBY63" s="54"/>
      <c r="CBZ63" s="54"/>
      <c r="CCA63" s="54"/>
      <c r="CCB63" s="54"/>
      <c r="CCC63" s="54"/>
      <c r="CCD63" s="54"/>
      <c r="CCE63" s="54"/>
      <c r="CCF63" s="54"/>
      <c r="CCG63" s="54"/>
      <c r="CCH63" s="54"/>
      <c r="CCI63" s="54"/>
      <c r="CCJ63" s="54"/>
      <c r="CCK63" s="54"/>
      <c r="CCL63" s="54"/>
      <c r="CCM63" s="54"/>
      <c r="CCN63" s="54"/>
      <c r="CCO63" s="54"/>
      <c r="CCP63" s="54"/>
      <c r="CCQ63" s="54"/>
      <c r="CCR63" s="54"/>
      <c r="CCS63" s="54"/>
      <c r="CCT63" s="54"/>
      <c r="CCU63" s="54"/>
      <c r="CCV63" s="54"/>
      <c r="CCW63" s="54"/>
      <c r="CCX63" s="54"/>
      <c r="CCY63" s="54"/>
      <c r="CCZ63" s="54"/>
      <c r="CDA63" s="54"/>
      <c r="CDB63" s="54"/>
      <c r="CDC63" s="54"/>
      <c r="CDD63" s="54"/>
      <c r="CDE63" s="54"/>
      <c r="CDF63" s="54"/>
      <c r="CDG63" s="54"/>
      <c r="CDH63" s="54"/>
      <c r="CDI63" s="54"/>
      <c r="CDJ63" s="54"/>
      <c r="CDK63" s="54"/>
      <c r="CDL63" s="54"/>
      <c r="CDM63" s="54"/>
      <c r="CDN63" s="54"/>
      <c r="CDO63" s="54"/>
      <c r="CDP63" s="54"/>
      <c r="CDQ63" s="54"/>
      <c r="CDR63" s="54"/>
      <c r="CDS63" s="54"/>
      <c r="CDT63" s="54"/>
      <c r="CDU63" s="54"/>
      <c r="CDV63" s="54"/>
      <c r="CDW63" s="54"/>
      <c r="CDX63" s="54"/>
      <c r="CDY63" s="54"/>
      <c r="CDZ63" s="54"/>
      <c r="CEA63" s="54"/>
      <c r="CEB63" s="54"/>
      <c r="CEC63" s="54"/>
      <c r="CED63" s="54"/>
      <c r="CEE63" s="54"/>
      <c r="CEF63" s="54"/>
      <c r="CEG63" s="54"/>
      <c r="CEH63" s="54"/>
      <c r="CEI63" s="54"/>
      <c r="CEJ63" s="54"/>
      <c r="CEK63" s="54"/>
      <c r="CEL63" s="54"/>
      <c r="CEM63" s="54"/>
      <c r="CEN63" s="54"/>
      <c r="CEO63" s="54"/>
      <c r="CEP63" s="54"/>
      <c r="CEQ63" s="54"/>
      <c r="CER63" s="54"/>
      <c r="CES63" s="54"/>
      <c r="CET63" s="54"/>
      <c r="CEU63" s="54"/>
      <c r="CEV63" s="54"/>
      <c r="CEW63" s="54"/>
      <c r="CEX63" s="54"/>
      <c r="CEY63" s="54"/>
      <c r="CEZ63" s="54"/>
      <c r="CFA63" s="54"/>
      <c r="CFB63" s="54"/>
      <c r="CFC63" s="54"/>
      <c r="CFD63" s="54"/>
      <c r="CFE63" s="54"/>
      <c r="CFF63" s="54"/>
      <c r="CFG63" s="54"/>
      <c r="CFH63" s="54"/>
      <c r="CFI63" s="54"/>
      <c r="CFJ63" s="54"/>
      <c r="CFK63" s="54"/>
      <c r="CFL63" s="54"/>
      <c r="CFM63" s="54"/>
      <c r="CFN63" s="54"/>
      <c r="CFO63" s="54"/>
      <c r="CFP63" s="54"/>
      <c r="CFQ63" s="54"/>
      <c r="CFR63" s="54"/>
      <c r="CFS63" s="54"/>
      <c r="CFT63" s="54"/>
      <c r="CFU63" s="54"/>
      <c r="CFV63" s="54"/>
      <c r="CFW63" s="54"/>
      <c r="CFX63" s="54"/>
      <c r="CFY63" s="54"/>
      <c r="CFZ63" s="54"/>
      <c r="CGA63" s="54"/>
      <c r="CGB63" s="54"/>
      <c r="CGC63" s="54"/>
      <c r="CGD63" s="54"/>
      <c r="CGE63" s="54"/>
      <c r="CGF63" s="54"/>
      <c r="CGG63" s="54"/>
      <c r="CGH63" s="54"/>
      <c r="CGI63" s="54"/>
      <c r="CGJ63" s="54"/>
      <c r="CGK63" s="54"/>
      <c r="CGL63" s="54"/>
      <c r="CGM63" s="54"/>
      <c r="CGN63" s="54"/>
      <c r="CGO63" s="54"/>
      <c r="CGP63" s="54"/>
      <c r="CGQ63" s="54"/>
      <c r="CGR63" s="54"/>
      <c r="CGS63" s="54"/>
      <c r="CGT63" s="54"/>
      <c r="CGU63" s="54"/>
      <c r="CGV63" s="54"/>
      <c r="CGW63" s="54"/>
      <c r="CGX63" s="54"/>
      <c r="CGY63" s="54"/>
      <c r="CGZ63" s="54"/>
      <c r="CHA63" s="54"/>
      <c r="CHB63" s="54"/>
      <c r="CHC63" s="54"/>
      <c r="CHD63" s="54"/>
      <c r="CHE63" s="54"/>
      <c r="CHF63" s="54"/>
      <c r="CHG63" s="54"/>
      <c r="CHH63" s="54"/>
      <c r="CHI63" s="54"/>
      <c r="CHJ63" s="54"/>
      <c r="CHK63" s="54"/>
      <c r="CHL63" s="54"/>
      <c r="CHM63" s="54"/>
      <c r="CHN63" s="54"/>
      <c r="CHO63" s="54"/>
      <c r="CHP63" s="54"/>
      <c r="CHQ63" s="54"/>
      <c r="CHR63" s="54"/>
      <c r="CHS63" s="54"/>
      <c r="CHT63" s="54"/>
      <c r="CHU63" s="54"/>
      <c r="CHV63" s="54"/>
      <c r="CHW63" s="54"/>
      <c r="CHX63" s="54"/>
      <c r="CHY63" s="54"/>
      <c r="CHZ63" s="54"/>
      <c r="CIA63" s="54"/>
      <c r="CIB63" s="54"/>
      <c r="CIC63" s="54"/>
      <c r="CID63" s="54"/>
      <c r="CIE63" s="54"/>
      <c r="CIF63" s="54"/>
      <c r="CIG63" s="54"/>
      <c r="CIH63" s="54"/>
      <c r="CII63" s="54"/>
      <c r="CIJ63" s="54"/>
      <c r="CIK63" s="54"/>
      <c r="CIL63" s="54"/>
      <c r="CIM63" s="54"/>
      <c r="CIN63" s="54"/>
      <c r="CIO63" s="54"/>
      <c r="CIP63" s="54"/>
      <c r="CIQ63" s="54"/>
      <c r="CIR63" s="54"/>
      <c r="CIS63" s="54"/>
      <c r="CIT63" s="54"/>
      <c r="CIU63" s="54"/>
      <c r="CIV63" s="54"/>
      <c r="CIW63" s="54"/>
      <c r="CIX63" s="54"/>
      <c r="CIY63" s="54"/>
      <c r="CIZ63" s="54"/>
      <c r="CJA63" s="54"/>
      <c r="CJB63" s="54"/>
      <c r="CJC63" s="54"/>
      <c r="CJD63" s="54"/>
      <c r="CJE63" s="54"/>
      <c r="CJF63" s="54"/>
      <c r="CJG63" s="54"/>
      <c r="CJH63" s="54"/>
      <c r="CJI63" s="54"/>
      <c r="CJJ63" s="54"/>
      <c r="CJK63" s="54"/>
      <c r="CJL63" s="54"/>
      <c r="CJM63" s="54"/>
      <c r="CJN63" s="54"/>
      <c r="CJO63" s="54"/>
      <c r="CJP63" s="54"/>
      <c r="CJQ63" s="54"/>
      <c r="CJR63" s="54"/>
      <c r="CJS63" s="54"/>
      <c r="CJT63" s="54"/>
      <c r="CJU63" s="54"/>
      <c r="CJV63" s="54"/>
      <c r="CJW63" s="54"/>
      <c r="CJX63" s="54"/>
      <c r="CJY63" s="54"/>
      <c r="CJZ63" s="54"/>
      <c r="CKA63" s="54"/>
      <c r="CKB63" s="54"/>
      <c r="CKC63" s="54"/>
      <c r="CKD63" s="54"/>
      <c r="CKE63" s="54"/>
      <c r="CKF63" s="54"/>
      <c r="CKG63" s="54"/>
      <c r="CKH63" s="54"/>
      <c r="CKI63" s="54"/>
      <c r="CKJ63" s="54"/>
      <c r="CKK63" s="54"/>
      <c r="CKL63" s="54"/>
      <c r="CKM63" s="54"/>
      <c r="CKN63" s="54"/>
      <c r="CKO63" s="54"/>
      <c r="CKP63" s="54"/>
      <c r="CKQ63" s="54"/>
      <c r="CKR63" s="54"/>
      <c r="CKS63" s="54"/>
      <c r="CKT63" s="54"/>
      <c r="CKU63" s="54"/>
      <c r="CKV63" s="54"/>
      <c r="CKW63" s="54"/>
      <c r="CKX63" s="54"/>
      <c r="CKY63" s="54"/>
      <c r="CKZ63" s="54"/>
      <c r="CLA63" s="54"/>
      <c r="CLB63" s="54"/>
      <c r="CLC63" s="54"/>
      <c r="CLD63" s="54"/>
      <c r="CLE63" s="54"/>
      <c r="CLF63" s="54"/>
      <c r="CLG63" s="54"/>
      <c r="CLH63" s="54"/>
      <c r="CLI63" s="54"/>
      <c r="CLJ63" s="54"/>
      <c r="CLK63" s="54"/>
      <c r="CLL63" s="54"/>
      <c r="CLM63" s="54"/>
      <c r="CLN63" s="54"/>
      <c r="CLO63" s="54"/>
      <c r="CLP63" s="54"/>
      <c r="CLQ63" s="54"/>
      <c r="CLR63" s="54"/>
      <c r="CLS63" s="54"/>
      <c r="CLT63" s="54"/>
      <c r="CLU63" s="54"/>
      <c r="CLV63" s="54"/>
      <c r="CLW63" s="54"/>
      <c r="CLX63" s="54"/>
      <c r="CLY63" s="54"/>
      <c r="CLZ63" s="54"/>
      <c r="CMA63" s="54"/>
      <c r="CMB63" s="54"/>
      <c r="CMC63" s="54"/>
      <c r="CMD63" s="54"/>
      <c r="CME63" s="54"/>
      <c r="CMF63" s="54"/>
      <c r="CMG63" s="54"/>
      <c r="CMH63" s="54"/>
      <c r="CMI63" s="54"/>
      <c r="CMJ63" s="54"/>
      <c r="CMK63" s="54"/>
      <c r="CML63" s="54"/>
      <c r="CMM63" s="54"/>
      <c r="CMN63" s="54"/>
      <c r="CMO63" s="54"/>
      <c r="CMP63" s="54"/>
      <c r="CMQ63" s="54"/>
      <c r="CMR63" s="54"/>
      <c r="CMS63" s="54"/>
      <c r="CMT63" s="54"/>
      <c r="CMU63" s="54"/>
      <c r="CMV63" s="54"/>
      <c r="CMW63" s="54"/>
      <c r="CMX63" s="54"/>
      <c r="CMY63" s="54"/>
      <c r="CMZ63" s="54"/>
      <c r="CNA63" s="54"/>
      <c r="CNB63" s="54"/>
      <c r="CNC63" s="54"/>
      <c r="CND63" s="54"/>
      <c r="CNE63" s="54"/>
      <c r="CNF63" s="54"/>
      <c r="CNG63" s="54"/>
      <c r="CNH63" s="54"/>
      <c r="CNI63" s="54"/>
      <c r="CNJ63" s="54"/>
      <c r="CNK63" s="54"/>
      <c r="CNL63" s="54"/>
      <c r="CNM63" s="54"/>
      <c r="CNN63" s="54"/>
      <c r="CNO63" s="54"/>
      <c r="CNP63" s="54"/>
      <c r="CNQ63" s="54"/>
      <c r="CNR63" s="54"/>
      <c r="CNS63" s="54"/>
      <c r="CNT63" s="54"/>
      <c r="CNU63" s="54"/>
      <c r="CNV63" s="54"/>
      <c r="CNW63" s="54"/>
      <c r="CNX63" s="54"/>
      <c r="CNY63" s="54"/>
      <c r="CNZ63" s="54"/>
      <c r="COA63" s="54"/>
      <c r="COB63" s="54"/>
      <c r="COC63" s="54"/>
      <c r="COD63" s="54"/>
      <c r="COE63" s="54"/>
      <c r="COF63" s="54"/>
      <c r="COG63" s="54"/>
      <c r="COH63" s="54"/>
      <c r="COI63" s="54"/>
      <c r="COJ63" s="54"/>
      <c r="COK63" s="54"/>
      <c r="COL63" s="54"/>
      <c r="COM63" s="54"/>
      <c r="CON63" s="54"/>
      <c r="COO63" s="54"/>
      <c r="COP63" s="54"/>
      <c r="COQ63" s="54"/>
      <c r="COR63" s="54"/>
      <c r="COS63" s="54"/>
      <c r="COT63" s="54"/>
      <c r="COU63" s="54"/>
      <c r="COV63" s="54"/>
      <c r="COW63" s="54"/>
      <c r="COX63" s="54"/>
      <c r="COY63" s="54"/>
      <c r="COZ63" s="54"/>
      <c r="CPA63" s="54"/>
      <c r="CPB63" s="54"/>
      <c r="CPC63" s="54"/>
      <c r="CPD63" s="54"/>
      <c r="CPE63" s="54"/>
      <c r="CPF63" s="54"/>
      <c r="CPG63" s="54"/>
      <c r="CPH63" s="54"/>
      <c r="CPI63" s="54"/>
      <c r="CPJ63" s="54"/>
      <c r="CPK63" s="54"/>
      <c r="CPL63" s="54"/>
      <c r="CPM63" s="54"/>
      <c r="CPN63" s="54"/>
      <c r="CPO63" s="54"/>
      <c r="CPP63" s="54"/>
      <c r="CPQ63" s="54"/>
      <c r="CPR63" s="54"/>
      <c r="CPS63" s="54"/>
      <c r="CPT63" s="54"/>
      <c r="CPU63" s="54"/>
      <c r="CPV63" s="54"/>
      <c r="CPW63" s="54"/>
      <c r="CPX63" s="54"/>
      <c r="CPY63" s="54"/>
      <c r="CPZ63" s="54"/>
      <c r="CQA63" s="54"/>
      <c r="CQB63" s="54"/>
      <c r="CQC63" s="54"/>
      <c r="CQD63" s="54"/>
      <c r="CQE63" s="54"/>
      <c r="CQF63" s="54"/>
      <c r="CQG63" s="54"/>
      <c r="CQH63" s="54"/>
      <c r="CQI63" s="54"/>
      <c r="CQJ63" s="54"/>
      <c r="CQK63" s="54"/>
      <c r="CQL63" s="54"/>
      <c r="CQM63" s="54"/>
      <c r="CQN63" s="54"/>
      <c r="CQO63" s="54"/>
      <c r="CQP63" s="54"/>
      <c r="CQQ63" s="54"/>
      <c r="CQR63" s="54"/>
      <c r="CQS63" s="54"/>
      <c r="CQT63" s="54"/>
      <c r="CQU63" s="54"/>
      <c r="CQV63" s="54"/>
      <c r="CQW63" s="54"/>
      <c r="CQX63" s="54"/>
      <c r="CQY63" s="54"/>
      <c r="CQZ63" s="54"/>
      <c r="CRA63" s="54"/>
      <c r="CRB63" s="54"/>
      <c r="CRC63" s="54"/>
      <c r="CRD63" s="54"/>
      <c r="CRE63" s="54"/>
      <c r="CRF63" s="54"/>
      <c r="CRG63" s="54"/>
      <c r="CRH63" s="54"/>
      <c r="CRI63" s="54"/>
      <c r="CRJ63" s="54"/>
      <c r="CRK63" s="54"/>
      <c r="CRL63" s="54"/>
      <c r="CRM63" s="54"/>
      <c r="CRN63" s="54"/>
      <c r="CRO63" s="54"/>
      <c r="CRP63" s="54"/>
      <c r="CRQ63" s="54"/>
      <c r="CRR63" s="54"/>
      <c r="CRS63" s="54"/>
      <c r="CRT63" s="54"/>
      <c r="CRU63" s="54"/>
      <c r="CRV63" s="54"/>
      <c r="CRW63" s="54"/>
      <c r="CRX63" s="54"/>
      <c r="CRY63" s="54"/>
      <c r="CRZ63" s="54"/>
      <c r="CSA63" s="54"/>
      <c r="CSB63" s="54"/>
      <c r="CSC63" s="54"/>
      <c r="CSD63" s="54"/>
      <c r="CSE63" s="54"/>
      <c r="CSF63" s="54"/>
      <c r="CSG63" s="54"/>
      <c r="CSH63" s="54"/>
      <c r="CSI63" s="54"/>
      <c r="CSJ63" s="54"/>
      <c r="CSK63" s="54"/>
      <c r="CSL63" s="54"/>
      <c r="CSM63" s="54"/>
      <c r="CSN63" s="54"/>
      <c r="CSO63" s="54"/>
      <c r="CSP63" s="54"/>
      <c r="CSQ63" s="54"/>
      <c r="CSR63" s="54"/>
      <c r="CSS63" s="54"/>
      <c r="CST63" s="54"/>
      <c r="CSU63" s="54"/>
      <c r="CSV63" s="54"/>
      <c r="CSW63" s="54"/>
      <c r="CSX63" s="54"/>
      <c r="CSY63" s="54"/>
      <c r="CSZ63" s="54"/>
      <c r="CTA63" s="54"/>
      <c r="CTB63" s="54"/>
      <c r="CTC63" s="54"/>
      <c r="CTD63" s="54"/>
      <c r="CTE63" s="54"/>
      <c r="CTF63" s="54"/>
      <c r="CTG63" s="54"/>
      <c r="CTH63" s="54"/>
      <c r="CTI63" s="54"/>
      <c r="CTJ63" s="54"/>
      <c r="CTK63" s="54"/>
      <c r="CTL63" s="54"/>
      <c r="CTM63" s="54"/>
      <c r="CTN63" s="54"/>
      <c r="CTO63" s="54"/>
      <c r="CTP63" s="54"/>
      <c r="CTQ63" s="54"/>
      <c r="CTR63" s="54"/>
      <c r="CTS63" s="54"/>
      <c r="CTT63" s="54"/>
      <c r="CTU63" s="54"/>
      <c r="CTV63" s="54"/>
      <c r="CTW63" s="54"/>
      <c r="CTX63" s="54"/>
      <c r="CTY63" s="54"/>
      <c r="CTZ63" s="54"/>
      <c r="CUA63" s="54"/>
      <c r="CUB63" s="54"/>
      <c r="CUC63" s="54"/>
      <c r="CUD63" s="54"/>
      <c r="CUE63" s="54"/>
      <c r="CUF63" s="54"/>
      <c r="CUG63" s="54"/>
      <c r="CUH63" s="54"/>
      <c r="CUI63" s="54"/>
      <c r="CUJ63" s="54"/>
      <c r="CUK63" s="54"/>
      <c r="CUL63" s="54"/>
      <c r="CUM63" s="54"/>
      <c r="CUN63" s="54"/>
      <c r="CUO63" s="54"/>
      <c r="CUP63" s="54"/>
      <c r="CUQ63" s="54"/>
      <c r="CUR63" s="54"/>
      <c r="CUS63" s="54"/>
      <c r="CUT63" s="54"/>
      <c r="CUU63" s="54"/>
      <c r="CUV63" s="54"/>
      <c r="CUW63" s="54"/>
      <c r="CUX63" s="54"/>
      <c r="CUY63" s="54"/>
      <c r="CUZ63" s="54"/>
      <c r="CVA63" s="54"/>
      <c r="CVB63" s="54"/>
      <c r="CVC63" s="54"/>
      <c r="CVD63" s="54"/>
      <c r="CVE63" s="54"/>
      <c r="CVF63" s="54"/>
      <c r="CVG63" s="54"/>
      <c r="CVH63" s="54"/>
      <c r="CVI63" s="54"/>
      <c r="CVJ63" s="54"/>
      <c r="CVK63" s="54"/>
      <c r="CVL63" s="54"/>
      <c r="CVM63" s="54"/>
      <c r="CVN63" s="54"/>
      <c r="CVO63" s="54"/>
      <c r="CVP63" s="54"/>
      <c r="CVQ63" s="54"/>
      <c r="CVR63" s="54"/>
      <c r="CVS63" s="54"/>
      <c r="CVT63" s="54"/>
      <c r="CVU63" s="54"/>
      <c r="CVV63" s="54"/>
      <c r="CVW63" s="54"/>
      <c r="CVX63" s="54"/>
      <c r="CVY63" s="54"/>
      <c r="CVZ63" s="54"/>
      <c r="CWA63" s="54"/>
      <c r="CWB63" s="54"/>
      <c r="CWC63" s="54"/>
      <c r="CWD63" s="54"/>
      <c r="CWE63" s="54"/>
      <c r="CWF63" s="54"/>
      <c r="CWG63" s="54"/>
      <c r="CWH63" s="54"/>
      <c r="CWI63" s="54"/>
      <c r="CWJ63" s="54"/>
      <c r="CWK63" s="54"/>
      <c r="CWL63" s="54"/>
      <c r="CWM63" s="54"/>
      <c r="CWN63" s="54"/>
      <c r="CWO63" s="54"/>
      <c r="CWP63" s="54"/>
      <c r="CWQ63" s="54"/>
      <c r="CWR63" s="54"/>
      <c r="CWS63" s="54"/>
      <c r="CWT63" s="54"/>
      <c r="CWU63" s="54"/>
      <c r="CWV63" s="54"/>
      <c r="CWW63" s="54"/>
      <c r="CWX63" s="54"/>
      <c r="CWY63" s="54"/>
      <c r="CWZ63" s="54"/>
      <c r="CXA63" s="54"/>
      <c r="CXB63" s="54"/>
      <c r="CXC63" s="54"/>
      <c r="CXD63" s="54"/>
      <c r="CXE63" s="54"/>
      <c r="CXF63" s="54"/>
      <c r="CXG63" s="54"/>
      <c r="CXH63" s="54"/>
      <c r="CXI63" s="54"/>
      <c r="CXJ63" s="54"/>
      <c r="CXK63" s="54"/>
      <c r="CXL63" s="54"/>
      <c r="CXM63" s="54"/>
      <c r="CXN63" s="54"/>
      <c r="CXO63" s="54"/>
      <c r="CXP63" s="54"/>
      <c r="CXQ63" s="54"/>
      <c r="CXR63" s="54"/>
      <c r="CXS63" s="54"/>
      <c r="CXT63" s="54"/>
      <c r="CXU63" s="54"/>
      <c r="CXV63" s="54"/>
      <c r="CXW63" s="54"/>
      <c r="CXX63" s="54"/>
      <c r="CXY63" s="54"/>
      <c r="CXZ63" s="54"/>
      <c r="CYA63" s="54"/>
      <c r="CYB63" s="54"/>
      <c r="CYC63" s="54"/>
      <c r="CYD63" s="54"/>
      <c r="CYE63" s="54"/>
      <c r="CYF63" s="54"/>
      <c r="CYG63" s="54"/>
      <c r="CYH63" s="54"/>
      <c r="CYI63" s="54"/>
      <c r="CYJ63" s="54"/>
      <c r="CYK63" s="54"/>
      <c r="CYL63" s="54"/>
      <c r="CYM63" s="54"/>
      <c r="CYN63" s="54"/>
      <c r="CYO63" s="54"/>
      <c r="CYP63" s="54"/>
      <c r="CYQ63" s="54"/>
      <c r="CYR63" s="54"/>
      <c r="CYS63" s="54"/>
      <c r="CYT63" s="54"/>
      <c r="CYU63" s="54"/>
      <c r="CYV63" s="54"/>
      <c r="CYW63" s="54"/>
      <c r="CYX63" s="54"/>
      <c r="CYY63" s="54"/>
      <c r="CYZ63" s="54"/>
      <c r="CZA63" s="54"/>
      <c r="CZB63" s="54"/>
      <c r="CZC63" s="54"/>
      <c r="CZD63" s="54"/>
      <c r="CZE63" s="54"/>
      <c r="CZF63" s="54"/>
      <c r="CZG63" s="54"/>
      <c r="CZH63" s="54"/>
      <c r="CZI63" s="54"/>
      <c r="CZJ63" s="54"/>
      <c r="CZK63" s="54"/>
      <c r="CZL63" s="54"/>
      <c r="CZM63" s="54"/>
      <c r="CZN63" s="54"/>
      <c r="CZO63" s="54"/>
      <c r="CZP63" s="54"/>
      <c r="CZQ63" s="54"/>
      <c r="CZR63" s="54"/>
      <c r="CZS63" s="54"/>
      <c r="CZT63" s="54"/>
      <c r="CZU63" s="54"/>
      <c r="CZV63" s="54"/>
      <c r="CZW63" s="54"/>
      <c r="CZX63" s="54"/>
      <c r="CZY63" s="54"/>
      <c r="CZZ63" s="54"/>
      <c r="DAA63" s="54"/>
      <c r="DAB63" s="54"/>
      <c r="DAC63" s="54"/>
      <c r="DAD63" s="54"/>
      <c r="DAE63" s="54"/>
      <c r="DAF63" s="54"/>
      <c r="DAG63" s="54"/>
      <c r="DAH63" s="54"/>
      <c r="DAI63" s="54"/>
      <c r="DAJ63" s="54"/>
      <c r="DAK63" s="54"/>
      <c r="DAL63" s="54"/>
      <c r="DAM63" s="54"/>
      <c r="DAN63" s="54"/>
      <c r="DAO63" s="54"/>
      <c r="DAP63" s="54"/>
      <c r="DAQ63" s="54"/>
      <c r="DAR63" s="54"/>
      <c r="DAS63" s="54"/>
      <c r="DAT63" s="54"/>
      <c r="DAU63" s="54"/>
      <c r="DAV63" s="54"/>
      <c r="DAW63" s="54"/>
      <c r="DAX63" s="54"/>
      <c r="DAY63" s="54"/>
      <c r="DAZ63" s="54"/>
      <c r="DBA63" s="54"/>
      <c r="DBB63" s="54"/>
      <c r="DBC63" s="54"/>
      <c r="DBD63" s="54"/>
      <c r="DBE63" s="54"/>
      <c r="DBF63" s="54"/>
      <c r="DBG63" s="54"/>
      <c r="DBH63" s="54"/>
      <c r="DBI63" s="54"/>
      <c r="DBJ63" s="54"/>
      <c r="DBK63" s="54"/>
      <c r="DBL63" s="54"/>
      <c r="DBM63" s="54"/>
      <c r="DBN63" s="54"/>
      <c r="DBO63" s="54"/>
      <c r="DBP63" s="54"/>
      <c r="DBQ63" s="54"/>
      <c r="DBR63" s="54"/>
      <c r="DBS63" s="54"/>
      <c r="DBT63" s="54"/>
      <c r="DBU63" s="54"/>
      <c r="DBV63" s="54"/>
      <c r="DBW63" s="54"/>
      <c r="DBX63" s="54"/>
      <c r="DBY63" s="54"/>
      <c r="DBZ63" s="54"/>
      <c r="DCA63" s="54"/>
      <c r="DCB63" s="54"/>
      <c r="DCC63" s="54"/>
      <c r="DCD63" s="54"/>
      <c r="DCE63" s="54"/>
      <c r="DCF63" s="54"/>
      <c r="DCG63" s="54"/>
      <c r="DCH63" s="54"/>
      <c r="DCI63" s="54"/>
      <c r="DCJ63" s="54"/>
      <c r="DCK63" s="54"/>
      <c r="DCL63" s="54"/>
      <c r="DCM63" s="54"/>
      <c r="DCN63" s="54"/>
      <c r="DCO63" s="54"/>
      <c r="DCP63" s="54"/>
      <c r="DCQ63" s="54"/>
      <c r="DCR63" s="54"/>
      <c r="DCS63" s="54"/>
      <c r="DCT63" s="54"/>
      <c r="DCU63" s="54"/>
      <c r="DCV63" s="54"/>
      <c r="DCW63" s="54"/>
      <c r="DCX63" s="54"/>
      <c r="DCY63" s="54"/>
      <c r="DCZ63" s="54"/>
      <c r="DDA63" s="54"/>
      <c r="DDB63" s="54"/>
      <c r="DDC63" s="54"/>
      <c r="DDD63" s="54"/>
      <c r="DDE63" s="54"/>
      <c r="DDF63" s="54"/>
      <c r="DDG63" s="54"/>
      <c r="DDH63" s="54"/>
      <c r="DDI63" s="54"/>
      <c r="DDJ63" s="54"/>
      <c r="DDK63" s="54"/>
      <c r="DDL63" s="54"/>
      <c r="DDM63" s="54"/>
      <c r="DDN63" s="54"/>
      <c r="DDO63" s="54"/>
      <c r="DDP63" s="54"/>
      <c r="DDQ63" s="54"/>
      <c r="DDR63" s="54"/>
      <c r="DDS63" s="54"/>
      <c r="DDT63" s="54"/>
      <c r="DDU63" s="54"/>
      <c r="DDV63" s="54"/>
      <c r="DDW63" s="54"/>
      <c r="DDX63" s="54"/>
      <c r="DDY63" s="54"/>
      <c r="DDZ63" s="54"/>
      <c r="DEA63" s="54"/>
      <c r="DEB63" s="54"/>
      <c r="DEC63" s="54"/>
      <c r="DED63" s="54"/>
      <c r="DEE63" s="54"/>
      <c r="DEF63" s="54"/>
      <c r="DEG63" s="54"/>
      <c r="DEH63" s="54"/>
      <c r="DEI63" s="54"/>
      <c r="DEJ63" s="54"/>
      <c r="DEK63" s="54"/>
      <c r="DEL63" s="54"/>
      <c r="DEM63" s="54"/>
      <c r="DEN63" s="54"/>
      <c r="DEO63" s="54"/>
      <c r="DEP63" s="54"/>
      <c r="DEQ63" s="54"/>
      <c r="DER63" s="54"/>
      <c r="DES63" s="54"/>
      <c r="DET63" s="54"/>
      <c r="DEU63" s="54"/>
      <c r="DEV63" s="54"/>
      <c r="DEW63" s="54"/>
      <c r="DEX63" s="54"/>
      <c r="DEY63" s="54"/>
      <c r="DEZ63" s="54"/>
      <c r="DFA63" s="54"/>
      <c r="DFB63" s="54"/>
      <c r="DFC63" s="54"/>
      <c r="DFD63" s="54"/>
      <c r="DFE63" s="54"/>
      <c r="DFF63" s="54"/>
      <c r="DFG63" s="54"/>
      <c r="DFH63" s="54"/>
      <c r="DFI63" s="54"/>
      <c r="DFJ63" s="54"/>
      <c r="DFK63" s="54"/>
      <c r="DFL63" s="54"/>
      <c r="DFM63" s="54"/>
      <c r="DFN63" s="54"/>
      <c r="DFO63" s="54"/>
      <c r="DFP63" s="54"/>
      <c r="DFQ63" s="54"/>
      <c r="DFR63" s="54"/>
      <c r="DFS63" s="54"/>
      <c r="DFT63" s="54"/>
      <c r="DFU63" s="54"/>
      <c r="DFV63" s="54"/>
      <c r="DFW63" s="54"/>
      <c r="DFX63" s="54"/>
      <c r="DFY63" s="54"/>
      <c r="DFZ63" s="54"/>
      <c r="DGA63" s="54"/>
      <c r="DGB63" s="54"/>
      <c r="DGC63" s="54"/>
      <c r="DGD63" s="54"/>
      <c r="DGE63" s="54"/>
      <c r="DGF63" s="54"/>
      <c r="DGG63" s="54"/>
      <c r="DGH63" s="54"/>
      <c r="DGI63" s="54"/>
      <c r="DGJ63" s="54"/>
      <c r="DGK63" s="54"/>
      <c r="DGL63" s="54"/>
      <c r="DGM63" s="54"/>
      <c r="DGN63" s="54"/>
      <c r="DGO63" s="54"/>
      <c r="DGP63" s="54"/>
      <c r="DGQ63" s="54"/>
      <c r="DGR63" s="54"/>
      <c r="DGS63" s="54"/>
      <c r="DGT63" s="54"/>
      <c r="DGU63" s="54"/>
      <c r="DGV63" s="54"/>
      <c r="DGW63" s="54"/>
      <c r="DGX63" s="54"/>
      <c r="DGY63" s="54"/>
      <c r="DGZ63" s="54"/>
      <c r="DHA63" s="54"/>
      <c r="DHB63" s="54"/>
      <c r="DHC63" s="54"/>
      <c r="DHD63" s="54"/>
      <c r="DHE63" s="54"/>
      <c r="DHF63" s="54"/>
      <c r="DHG63" s="54"/>
      <c r="DHH63" s="54"/>
      <c r="DHI63" s="54"/>
      <c r="DHJ63" s="54"/>
      <c r="DHK63" s="54"/>
      <c r="DHL63" s="54"/>
      <c r="DHM63" s="54"/>
      <c r="DHN63" s="54"/>
      <c r="DHO63" s="54"/>
      <c r="DHP63" s="54"/>
      <c r="DHQ63" s="54"/>
      <c r="DHR63" s="54"/>
      <c r="DHS63" s="54"/>
      <c r="DHT63" s="54"/>
      <c r="DHU63" s="54"/>
      <c r="DHV63" s="54"/>
      <c r="DHW63" s="54"/>
      <c r="DHX63" s="54"/>
      <c r="DHY63" s="54"/>
      <c r="DHZ63" s="54"/>
      <c r="DIA63" s="54"/>
      <c r="DIB63" s="54"/>
      <c r="DIC63" s="54"/>
      <c r="DID63" s="54"/>
      <c r="DIE63" s="54"/>
      <c r="DIF63" s="54"/>
      <c r="DIG63" s="54"/>
      <c r="DIH63" s="54"/>
      <c r="DII63" s="54"/>
      <c r="DIJ63" s="54"/>
      <c r="DIK63" s="54"/>
      <c r="DIL63" s="54"/>
      <c r="DIM63" s="54"/>
      <c r="DIN63" s="54"/>
      <c r="DIO63" s="54"/>
      <c r="DIP63" s="54"/>
      <c r="DIQ63" s="54"/>
      <c r="DIR63" s="54"/>
      <c r="DIS63" s="54"/>
      <c r="DIT63" s="54"/>
      <c r="DIU63" s="54"/>
      <c r="DIV63" s="54"/>
      <c r="DIW63" s="54"/>
      <c r="DIX63" s="54"/>
      <c r="DIY63" s="54"/>
      <c r="DIZ63" s="54"/>
      <c r="DJA63" s="54"/>
      <c r="DJB63" s="54"/>
      <c r="DJC63" s="54"/>
      <c r="DJD63" s="54"/>
      <c r="DJE63" s="54"/>
      <c r="DJF63" s="54"/>
      <c r="DJG63" s="54"/>
      <c r="DJH63" s="54"/>
      <c r="DJI63" s="54"/>
      <c r="DJJ63" s="54"/>
      <c r="DJK63" s="54"/>
      <c r="DJL63" s="54"/>
      <c r="DJM63" s="54"/>
      <c r="DJN63" s="54"/>
      <c r="DJO63" s="54"/>
      <c r="DJP63" s="54"/>
      <c r="DJQ63" s="54"/>
      <c r="DJR63" s="54"/>
      <c r="DJS63" s="54"/>
      <c r="DJT63" s="54"/>
      <c r="DJU63" s="54"/>
      <c r="DJV63" s="54"/>
      <c r="DJW63" s="54"/>
      <c r="DJX63" s="54"/>
      <c r="DJY63" s="54"/>
      <c r="DJZ63" s="54"/>
      <c r="DKA63" s="54"/>
      <c r="DKB63" s="54"/>
      <c r="DKC63" s="54"/>
      <c r="DKD63" s="54"/>
      <c r="DKE63" s="54"/>
      <c r="DKF63" s="54"/>
      <c r="DKG63" s="54"/>
      <c r="DKH63" s="54"/>
      <c r="DKI63" s="54"/>
      <c r="DKJ63" s="54"/>
      <c r="DKK63" s="54"/>
      <c r="DKL63" s="54"/>
      <c r="DKM63" s="54"/>
      <c r="DKN63" s="54"/>
      <c r="DKO63" s="54"/>
      <c r="DKP63" s="54"/>
      <c r="DKQ63" s="54"/>
      <c r="DKR63" s="54"/>
      <c r="DKS63" s="54"/>
      <c r="DKT63" s="54"/>
      <c r="DKU63" s="54"/>
      <c r="DKV63" s="54"/>
      <c r="DKW63" s="54"/>
      <c r="DKX63" s="54"/>
      <c r="DKY63" s="54"/>
      <c r="DKZ63" s="54"/>
      <c r="DLA63" s="54"/>
      <c r="DLB63" s="54"/>
      <c r="DLC63" s="54"/>
      <c r="DLD63" s="54"/>
      <c r="DLE63" s="54"/>
      <c r="DLF63" s="54"/>
      <c r="DLG63" s="54"/>
      <c r="DLH63" s="54"/>
      <c r="DLI63" s="54"/>
      <c r="DLJ63" s="54"/>
      <c r="DLK63" s="54"/>
      <c r="DLL63" s="54"/>
      <c r="DLM63" s="54"/>
      <c r="DLN63" s="54"/>
      <c r="DLO63" s="54"/>
      <c r="DLP63" s="54"/>
      <c r="DLQ63" s="54"/>
      <c r="DLR63" s="54"/>
      <c r="DLS63" s="54"/>
      <c r="DLT63" s="54"/>
      <c r="DLU63" s="54"/>
      <c r="DLV63" s="54"/>
      <c r="DLW63" s="54"/>
      <c r="DLX63" s="54"/>
      <c r="DLY63" s="54"/>
      <c r="DLZ63" s="54"/>
      <c r="DMA63" s="54"/>
      <c r="DMB63" s="54"/>
      <c r="DMC63" s="54"/>
      <c r="DMD63" s="54"/>
      <c r="DME63" s="54"/>
      <c r="DMF63" s="54"/>
      <c r="DMG63" s="54"/>
      <c r="DMH63" s="54"/>
      <c r="DMI63" s="54"/>
      <c r="DMJ63" s="54"/>
      <c r="DMK63" s="54"/>
      <c r="DML63" s="54"/>
      <c r="DMM63" s="54"/>
      <c r="DMN63" s="54"/>
      <c r="DMO63" s="54"/>
      <c r="DMP63" s="54"/>
      <c r="DMQ63" s="54"/>
      <c r="DMR63" s="54"/>
      <c r="DMS63" s="54"/>
      <c r="DMT63" s="54"/>
      <c r="DMU63" s="54"/>
      <c r="DMV63" s="54"/>
      <c r="DMW63" s="54"/>
      <c r="DMX63" s="54"/>
      <c r="DMY63" s="54"/>
      <c r="DMZ63" s="54"/>
      <c r="DNA63" s="54"/>
      <c r="DNB63" s="54"/>
      <c r="DNC63" s="54"/>
      <c r="DND63" s="54"/>
      <c r="DNE63" s="54"/>
      <c r="DNF63" s="54"/>
      <c r="DNG63" s="54"/>
      <c r="DNH63" s="54"/>
      <c r="DNI63" s="54"/>
      <c r="DNJ63" s="54"/>
      <c r="DNK63" s="54"/>
      <c r="DNL63" s="54"/>
      <c r="DNM63" s="54"/>
      <c r="DNN63" s="54"/>
      <c r="DNO63" s="54"/>
      <c r="DNP63" s="54"/>
      <c r="DNQ63" s="54"/>
      <c r="DNR63" s="54"/>
      <c r="DNS63" s="54"/>
      <c r="DNT63" s="54"/>
      <c r="DNU63" s="54"/>
      <c r="DNV63" s="54"/>
      <c r="DNW63" s="54"/>
      <c r="DNX63" s="54"/>
      <c r="DNY63" s="54"/>
      <c r="DNZ63" s="54"/>
      <c r="DOA63" s="54"/>
      <c r="DOB63" s="54"/>
      <c r="DOC63" s="54"/>
      <c r="DOD63" s="54"/>
      <c r="DOE63" s="54"/>
      <c r="DOF63" s="54"/>
      <c r="DOG63" s="54"/>
      <c r="DOH63" s="54"/>
      <c r="DOI63" s="54"/>
      <c r="DOJ63" s="54"/>
      <c r="DOK63" s="54"/>
      <c r="DOL63" s="54"/>
      <c r="DOM63" s="54"/>
      <c r="DON63" s="54"/>
      <c r="DOO63" s="54"/>
      <c r="DOP63" s="54"/>
      <c r="DOQ63" s="54"/>
      <c r="DOR63" s="54"/>
      <c r="DOS63" s="54"/>
      <c r="DOT63" s="54"/>
      <c r="DOU63" s="54"/>
      <c r="DOV63" s="54"/>
      <c r="DOW63" s="54"/>
      <c r="DOX63" s="54"/>
      <c r="DOY63" s="54"/>
      <c r="DOZ63" s="54"/>
      <c r="DPA63" s="54"/>
      <c r="DPB63" s="54"/>
      <c r="DPC63" s="54"/>
      <c r="DPD63" s="54"/>
      <c r="DPE63" s="54"/>
      <c r="DPF63" s="54"/>
      <c r="DPG63" s="54"/>
      <c r="DPH63" s="54"/>
      <c r="DPI63" s="54"/>
      <c r="DPJ63" s="54"/>
      <c r="DPK63" s="54"/>
      <c r="DPL63" s="54"/>
      <c r="DPM63" s="54"/>
      <c r="DPN63" s="54"/>
      <c r="DPO63" s="54"/>
      <c r="DPP63" s="54"/>
      <c r="DPQ63" s="54"/>
      <c r="DPR63" s="54"/>
      <c r="DPS63" s="54"/>
      <c r="DPT63" s="54"/>
      <c r="DPU63" s="54"/>
      <c r="DPV63" s="54"/>
      <c r="DPW63" s="54"/>
      <c r="DPX63" s="54"/>
      <c r="DPY63" s="54"/>
      <c r="DPZ63" s="54"/>
      <c r="DQA63" s="54"/>
      <c r="DQB63" s="54"/>
      <c r="DQC63" s="54"/>
      <c r="DQD63" s="54"/>
      <c r="DQE63" s="54"/>
      <c r="DQF63" s="54"/>
      <c r="DQG63" s="54"/>
      <c r="DQH63" s="54"/>
      <c r="DQI63" s="54"/>
      <c r="DQJ63" s="54"/>
      <c r="DQK63" s="54"/>
      <c r="DQL63" s="54"/>
      <c r="DQM63" s="54"/>
      <c r="DQN63" s="54"/>
      <c r="DQO63" s="54"/>
      <c r="DQP63" s="54"/>
      <c r="DQQ63" s="54"/>
      <c r="DQR63" s="54"/>
      <c r="DQS63" s="54"/>
      <c r="DQT63" s="54"/>
      <c r="DQU63" s="54"/>
      <c r="DQV63" s="54"/>
      <c r="DQW63" s="54"/>
      <c r="DQX63" s="54"/>
      <c r="DQY63" s="54"/>
      <c r="DQZ63" s="54"/>
      <c r="DRA63" s="54"/>
      <c r="DRB63" s="54"/>
      <c r="DRC63" s="54"/>
      <c r="DRD63" s="54"/>
      <c r="DRE63" s="54"/>
      <c r="DRF63" s="54"/>
      <c r="DRG63" s="54"/>
      <c r="DRH63" s="54"/>
      <c r="DRI63" s="54"/>
      <c r="DRJ63" s="54"/>
      <c r="DRK63" s="54"/>
      <c r="DRL63" s="54"/>
      <c r="DRM63" s="54"/>
      <c r="DRN63" s="54"/>
      <c r="DRO63" s="54"/>
      <c r="DRP63" s="54"/>
      <c r="DRQ63" s="54"/>
      <c r="DRR63" s="54"/>
      <c r="DRS63" s="54"/>
      <c r="DRT63" s="54"/>
      <c r="DRU63" s="54"/>
      <c r="DRV63" s="54"/>
      <c r="DRW63" s="54"/>
      <c r="DRX63" s="54"/>
      <c r="DRY63" s="54"/>
      <c r="DRZ63" s="54"/>
      <c r="DSA63" s="54"/>
      <c r="DSB63" s="54"/>
      <c r="DSC63" s="54"/>
      <c r="DSD63" s="54"/>
      <c r="DSE63" s="54"/>
      <c r="DSF63" s="54"/>
      <c r="DSG63" s="54"/>
      <c r="DSH63" s="54"/>
      <c r="DSI63" s="54"/>
      <c r="DSJ63" s="54"/>
      <c r="DSK63" s="54"/>
      <c r="DSL63" s="54"/>
      <c r="DSM63" s="54"/>
      <c r="DSN63" s="54"/>
      <c r="DSO63" s="54"/>
      <c r="DSP63" s="54"/>
      <c r="DSQ63" s="54"/>
      <c r="DSR63" s="54"/>
      <c r="DSS63" s="54"/>
      <c r="DST63" s="54"/>
      <c r="DSU63" s="54"/>
      <c r="DSV63" s="54"/>
      <c r="DSW63" s="54"/>
      <c r="DSX63" s="54"/>
      <c r="DSY63" s="54"/>
      <c r="DSZ63" s="54"/>
      <c r="DTA63" s="54"/>
      <c r="DTB63" s="54"/>
      <c r="DTC63" s="54"/>
      <c r="DTD63" s="54"/>
      <c r="DTE63" s="54"/>
      <c r="DTF63" s="54"/>
      <c r="DTG63" s="54"/>
      <c r="DTH63" s="54"/>
      <c r="DTI63" s="54"/>
      <c r="DTJ63" s="54"/>
      <c r="DTK63" s="54"/>
      <c r="DTL63" s="54"/>
      <c r="DTM63" s="54"/>
      <c r="DTN63" s="54"/>
      <c r="DTO63" s="54"/>
      <c r="DTP63" s="54"/>
      <c r="DTQ63" s="54"/>
      <c r="DTR63" s="54"/>
      <c r="DTS63" s="54"/>
      <c r="DTT63" s="54"/>
      <c r="DTU63" s="54"/>
      <c r="DTV63" s="54"/>
      <c r="DTW63" s="54"/>
      <c r="DTX63" s="54"/>
      <c r="DTY63" s="54"/>
      <c r="DTZ63" s="54"/>
      <c r="DUA63" s="54"/>
      <c r="DUB63" s="54"/>
      <c r="DUC63" s="54"/>
      <c r="DUD63" s="54"/>
      <c r="DUE63" s="54"/>
      <c r="DUF63" s="54"/>
      <c r="DUG63" s="54"/>
      <c r="DUH63" s="54"/>
      <c r="DUI63" s="54"/>
      <c r="DUJ63" s="54"/>
      <c r="DUK63" s="54"/>
      <c r="DUL63" s="54"/>
      <c r="DUM63" s="54"/>
      <c r="DUN63" s="54"/>
      <c r="DUO63" s="54"/>
      <c r="DUP63" s="54"/>
      <c r="DUQ63" s="54"/>
      <c r="DUR63" s="54"/>
      <c r="DUS63" s="54"/>
      <c r="DUT63" s="54"/>
      <c r="DUU63" s="54"/>
      <c r="DUV63" s="54"/>
      <c r="DUW63" s="54"/>
      <c r="DUX63" s="54"/>
      <c r="DUY63" s="54"/>
      <c r="DUZ63" s="54"/>
      <c r="DVA63" s="54"/>
      <c r="DVB63" s="54"/>
      <c r="DVC63" s="54"/>
      <c r="DVD63" s="54"/>
      <c r="DVE63" s="54"/>
      <c r="DVF63" s="54"/>
      <c r="DVG63" s="54"/>
      <c r="DVH63" s="54"/>
      <c r="DVI63" s="54"/>
      <c r="DVJ63" s="54"/>
      <c r="DVK63" s="54"/>
      <c r="DVL63" s="54"/>
      <c r="DVM63" s="54"/>
      <c r="DVN63" s="54"/>
      <c r="DVO63" s="54"/>
      <c r="DVP63" s="54"/>
      <c r="DVQ63" s="54"/>
      <c r="DVR63" s="54"/>
      <c r="DVS63" s="54"/>
      <c r="DVT63" s="54"/>
      <c r="DVU63" s="54"/>
      <c r="DVV63" s="54"/>
      <c r="DVW63" s="54"/>
      <c r="DVX63" s="54"/>
      <c r="DVY63" s="54"/>
      <c r="DVZ63" s="54"/>
      <c r="DWA63" s="54"/>
      <c r="DWB63" s="54"/>
      <c r="DWC63" s="54"/>
      <c r="DWD63" s="54"/>
      <c r="DWE63" s="54"/>
      <c r="DWF63" s="54"/>
      <c r="DWG63" s="54"/>
      <c r="DWH63" s="54"/>
      <c r="DWI63" s="54"/>
      <c r="DWJ63" s="54"/>
      <c r="DWK63" s="54"/>
      <c r="DWL63" s="54"/>
      <c r="DWM63" s="54"/>
      <c r="DWN63" s="54"/>
      <c r="DWO63" s="54"/>
      <c r="DWP63" s="54"/>
      <c r="DWQ63" s="54"/>
      <c r="DWR63" s="54"/>
      <c r="DWS63" s="54"/>
      <c r="DWT63" s="54"/>
      <c r="DWU63" s="54"/>
      <c r="DWV63" s="54"/>
      <c r="DWW63" s="54"/>
      <c r="DWX63" s="54"/>
      <c r="DWY63" s="54"/>
      <c r="DWZ63" s="54"/>
      <c r="DXA63" s="54"/>
      <c r="DXB63" s="54"/>
      <c r="DXC63" s="54"/>
      <c r="DXD63" s="54"/>
      <c r="DXE63" s="54"/>
      <c r="DXF63" s="54"/>
      <c r="DXG63" s="54"/>
      <c r="DXH63" s="54"/>
      <c r="DXI63" s="54"/>
      <c r="DXJ63" s="54"/>
      <c r="DXK63" s="54"/>
      <c r="DXL63" s="54"/>
      <c r="DXM63" s="54"/>
      <c r="DXN63" s="54"/>
      <c r="DXO63" s="54"/>
      <c r="DXP63" s="54"/>
      <c r="DXQ63" s="54"/>
      <c r="DXR63" s="54"/>
      <c r="DXS63" s="54"/>
      <c r="DXT63" s="54"/>
      <c r="DXU63" s="54"/>
      <c r="DXV63" s="54"/>
      <c r="DXW63" s="54"/>
      <c r="DXX63" s="54"/>
      <c r="DXY63" s="54"/>
      <c r="DXZ63" s="54"/>
      <c r="DYA63" s="54"/>
      <c r="DYB63" s="54"/>
      <c r="DYC63" s="54"/>
      <c r="DYD63" s="54"/>
      <c r="DYE63" s="54"/>
      <c r="DYF63" s="54"/>
      <c r="DYG63" s="54"/>
      <c r="DYH63" s="54"/>
      <c r="DYI63" s="54"/>
      <c r="DYJ63" s="54"/>
      <c r="DYK63" s="54"/>
      <c r="DYL63" s="54"/>
      <c r="DYM63" s="54"/>
      <c r="DYN63" s="54"/>
      <c r="DYO63" s="54"/>
      <c r="DYP63" s="54"/>
      <c r="DYQ63" s="54"/>
      <c r="DYR63" s="54"/>
      <c r="DYS63" s="54"/>
      <c r="DYT63" s="54"/>
      <c r="DYU63" s="54"/>
      <c r="DYV63" s="54"/>
      <c r="DYW63" s="54"/>
      <c r="DYX63" s="54"/>
      <c r="DYY63" s="54"/>
      <c r="DYZ63" s="54"/>
      <c r="DZA63" s="54"/>
      <c r="DZB63" s="54"/>
      <c r="DZC63" s="54"/>
      <c r="DZD63" s="54"/>
      <c r="DZE63" s="54"/>
      <c r="DZF63" s="54"/>
      <c r="DZG63" s="54"/>
      <c r="DZH63" s="54"/>
      <c r="DZI63" s="54"/>
      <c r="DZJ63" s="54"/>
      <c r="DZK63" s="54"/>
      <c r="DZL63" s="54"/>
      <c r="DZM63" s="54"/>
      <c r="DZN63" s="54"/>
      <c r="DZO63" s="54"/>
      <c r="DZP63" s="54"/>
      <c r="DZQ63" s="54"/>
      <c r="DZR63" s="54"/>
      <c r="DZS63" s="54"/>
      <c r="DZT63" s="54"/>
      <c r="DZU63" s="54"/>
      <c r="DZV63" s="54"/>
      <c r="DZW63" s="54"/>
      <c r="DZX63" s="54"/>
      <c r="DZY63" s="54"/>
      <c r="DZZ63" s="54"/>
      <c r="EAA63" s="54"/>
      <c r="EAB63" s="54"/>
      <c r="EAC63" s="54"/>
      <c r="EAD63" s="54"/>
      <c r="EAE63" s="54"/>
      <c r="EAF63" s="54"/>
      <c r="EAG63" s="54"/>
      <c r="EAH63" s="54"/>
      <c r="EAI63" s="54"/>
      <c r="EAJ63" s="54"/>
      <c r="EAK63" s="54"/>
      <c r="EAL63" s="54"/>
      <c r="EAM63" s="54"/>
      <c r="EAN63" s="54"/>
      <c r="EAO63" s="54"/>
      <c r="EAP63" s="54"/>
      <c r="EAQ63" s="54"/>
      <c r="EAR63" s="54"/>
      <c r="EAS63" s="54"/>
      <c r="EAT63" s="54"/>
      <c r="EAU63" s="54"/>
      <c r="EAV63" s="54"/>
      <c r="EAW63" s="54"/>
      <c r="EAX63" s="54"/>
      <c r="EAY63" s="54"/>
      <c r="EAZ63" s="54"/>
      <c r="EBA63" s="54"/>
      <c r="EBB63" s="54"/>
      <c r="EBC63" s="54"/>
      <c r="EBD63" s="54"/>
      <c r="EBE63" s="54"/>
      <c r="EBF63" s="54"/>
      <c r="EBG63" s="54"/>
      <c r="EBH63" s="54"/>
      <c r="EBI63" s="54"/>
      <c r="EBJ63" s="54"/>
      <c r="EBK63" s="54"/>
      <c r="EBL63" s="54"/>
      <c r="EBM63" s="54"/>
      <c r="EBN63" s="54"/>
      <c r="EBO63" s="54"/>
      <c r="EBP63" s="54"/>
      <c r="EBQ63" s="54"/>
      <c r="EBR63" s="54"/>
      <c r="EBS63" s="54"/>
      <c r="EBT63" s="54"/>
      <c r="EBU63" s="54"/>
      <c r="EBV63" s="54"/>
      <c r="EBW63" s="54"/>
      <c r="EBX63" s="54"/>
      <c r="EBY63" s="54"/>
      <c r="EBZ63" s="54"/>
      <c r="ECA63" s="54"/>
      <c r="ECB63" s="54"/>
      <c r="ECC63" s="54"/>
      <c r="ECD63" s="54"/>
      <c r="ECE63" s="54"/>
      <c r="ECF63" s="54"/>
      <c r="ECG63" s="54"/>
      <c r="ECH63" s="54"/>
      <c r="ECI63" s="54"/>
      <c r="ECJ63" s="54"/>
      <c r="ECK63" s="54"/>
      <c r="ECL63" s="54"/>
      <c r="ECM63" s="54"/>
      <c r="ECN63" s="54"/>
      <c r="ECO63" s="54"/>
      <c r="ECP63" s="54"/>
      <c r="ECQ63" s="54"/>
      <c r="ECR63" s="54"/>
      <c r="ECS63" s="54"/>
      <c r="ECT63" s="54"/>
      <c r="ECU63" s="54"/>
      <c r="ECV63" s="54"/>
      <c r="ECW63" s="54"/>
      <c r="ECX63" s="54"/>
      <c r="ECY63" s="54"/>
      <c r="ECZ63" s="54"/>
      <c r="EDA63" s="54"/>
      <c r="EDB63" s="54"/>
      <c r="EDC63" s="54"/>
      <c r="EDD63" s="54"/>
      <c r="EDE63" s="54"/>
      <c r="EDF63" s="54"/>
      <c r="EDG63" s="54"/>
      <c r="EDH63" s="54"/>
      <c r="EDI63" s="54"/>
      <c r="EDJ63" s="54"/>
      <c r="EDK63" s="54"/>
      <c r="EDL63" s="54"/>
      <c r="EDM63" s="54"/>
      <c r="EDN63" s="54"/>
      <c r="EDO63" s="54"/>
      <c r="EDP63" s="54"/>
      <c r="EDQ63" s="54"/>
      <c r="EDR63" s="54"/>
      <c r="EDS63" s="54"/>
      <c r="EDT63" s="54"/>
      <c r="EDU63" s="54"/>
      <c r="EDV63" s="54"/>
      <c r="EDW63" s="54"/>
      <c r="EDX63" s="54"/>
      <c r="EDY63" s="54"/>
      <c r="EDZ63" s="54"/>
      <c r="EEA63" s="54"/>
      <c r="EEB63" s="54"/>
      <c r="EEC63" s="54"/>
      <c r="EED63" s="54"/>
      <c r="EEE63" s="54"/>
      <c r="EEF63" s="54"/>
      <c r="EEG63" s="54"/>
      <c r="EEH63" s="54"/>
      <c r="EEI63" s="54"/>
      <c r="EEJ63" s="54"/>
      <c r="EEK63" s="54"/>
      <c r="EEL63" s="54"/>
      <c r="EEM63" s="54"/>
      <c r="EEN63" s="54"/>
      <c r="EEO63" s="54"/>
      <c r="EEP63" s="54"/>
      <c r="EEQ63" s="54"/>
      <c r="EER63" s="54"/>
      <c r="EES63" s="54"/>
      <c r="EET63" s="54"/>
      <c r="EEU63" s="54"/>
      <c r="EEV63" s="54"/>
      <c r="EEW63" s="54"/>
      <c r="EEX63" s="54"/>
      <c r="EEY63" s="54"/>
      <c r="EEZ63" s="54"/>
      <c r="EFA63" s="54"/>
      <c r="EFB63" s="54"/>
      <c r="EFC63" s="54"/>
      <c r="EFD63" s="54"/>
      <c r="EFE63" s="54"/>
      <c r="EFF63" s="54"/>
      <c r="EFG63" s="54"/>
      <c r="EFH63" s="54"/>
      <c r="EFI63" s="54"/>
      <c r="EFJ63" s="54"/>
      <c r="EFK63" s="54"/>
      <c r="EFL63" s="54"/>
      <c r="EFM63" s="54"/>
      <c r="EFN63" s="54"/>
      <c r="EFO63" s="54"/>
      <c r="EFP63" s="54"/>
      <c r="EFQ63" s="54"/>
      <c r="EFR63" s="54"/>
      <c r="EFS63" s="54"/>
      <c r="EFT63" s="54"/>
      <c r="EFU63" s="54"/>
      <c r="EFV63" s="54"/>
      <c r="EFW63" s="54"/>
      <c r="EFX63" s="54"/>
      <c r="EFY63" s="54"/>
      <c r="EFZ63" s="54"/>
      <c r="EGA63" s="54"/>
      <c r="EGB63" s="54"/>
      <c r="EGC63" s="54"/>
      <c r="EGD63" s="54"/>
      <c r="EGE63" s="54"/>
      <c r="EGF63" s="54"/>
      <c r="EGG63" s="54"/>
      <c r="EGH63" s="54"/>
      <c r="EGI63" s="54"/>
      <c r="EGJ63" s="54"/>
      <c r="EGK63" s="54"/>
      <c r="EGL63" s="54"/>
      <c r="EGM63" s="54"/>
      <c r="EGN63" s="54"/>
      <c r="EGO63" s="54"/>
      <c r="EGP63" s="54"/>
      <c r="EGQ63" s="54"/>
      <c r="EGR63" s="54"/>
      <c r="EGS63" s="54"/>
      <c r="EGT63" s="54"/>
      <c r="EGU63" s="54"/>
      <c r="EGV63" s="54"/>
      <c r="EGW63" s="54"/>
      <c r="EGX63" s="54"/>
      <c r="EGY63" s="54"/>
      <c r="EGZ63" s="54"/>
      <c r="EHA63" s="54"/>
      <c r="EHB63" s="54"/>
      <c r="EHC63" s="54"/>
      <c r="EHD63" s="54"/>
      <c r="EHE63" s="54"/>
      <c r="EHF63" s="54"/>
      <c r="EHG63" s="54"/>
      <c r="EHH63" s="54"/>
      <c r="EHI63" s="54"/>
      <c r="EHJ63" s="54"/>
      <c r="EHK63" s="54"/>
      <c r="EHL63" s="54"/>
      <c r="EHM63" s="54"/>
      <c r="EHN63" s="54"/>
      <c r="EHO63" s="54"/>
      <c r="EHP63" s="54"/>
      <c r="EHQ63" s="54"/>
      <c r="EHR63" s="54"/>
      <c r="EHS63" s="54"/>
      <c r="EHT63" s="54"/>
      <c r="EHU63" s="54"/>
      <c r="EHV63" s="54"/>
      <c r="EHW63" s="54"/>
      <c r="EHX63" s="54"/>
      <c r="EHY63" s="54"/>
      <c r="EHZ63" s="54"/>
      <c r="EIA63" s="54"/>
      <c r="EIB63" s="54"/>
      <c r="EIC63" s="54"/>
      <c r="EID63" s="54"/>
      <c r="EIE63" s="54"/>
      <c r="EIF63" s="54"/>
      <c r="EIG63" s="54"/>
      <c r="EIH63" s="54"/>
      <c r="EII63" s="54"/>
      <c r="EIJ63" s="54"/>
      <c r="EIK63" s="54"/>
      <c r="EIL63" s="54"/>
      <c r="EIM63" s="54"/>
      <c r="EIN63" s="54"/>
      <c r="EIO63" s="54"/>
      <c r="EIP63" s="54"/>
      <c r="EIQ63" s="54"/>
      <c r="EIR63" s="54"/>
      <c r="EIS63" s="54"/>
      <c r="EIT63" s="54"/>
      <c r="EIU63" s="54"/>
      <c r="EIV63" s="54"/>
      <c r="EIW63" s="54"/>
      <c r="EIX63" s="54"/>
      <c r="EIY63" s="54"/>
      <c r="EIZ63" s="54"/>
      <c r="EJA63" s="54"/>
      <c r="EJB63" s="54"/>
      <c r="EJC63" s="54"/>
      <c r="EJD63" s="54"/>
      <c r="EJE63" s="54"/>
      <c r="EJF63" s="54"/>
      <c r="EJG63" s="54"/>
      <c r="EJH63" s="54"/>
      <c r="EJI63" s="54"/>
      <c r="EJJ63" s="54"/>
      <c r="EJK63" s="54"/>
      <c r="EJL63" s="54"/>
      <c r="EJM63" s="54"/>
      <c r="EJN63" s="54"/>
      <c r="EJO63" s="54"/>
      <c r="EJP63" s="54"/>
      <c r="EJQ63" s="54"/>
      <c r="EJR63" s="54"/>
      <c r="EJS63" s="54"/>
      <c r="EJT63" s="54"/>
      <c r="EJU63" s="54"/>
      <c r="EJV63" s="54"/>
      <c r="EJW63" s="54"/>
      <c r="EJX63" s="54"/>
      <c r="EJY63" s="54"/>
      <c r="EJZ63" s="54"/>
      <c r="EKA63" s="54"/>
      <c r="EKB63" s="54"/>
      <c r="EKC63" s="54"/>
      <c r="EKD63" s="54"/>
      <c r="EKE63" s="54"/>
      <c r="EKF63" s="54"/>
      <c r="EKG63" s="54"/>
      <c r="EKH63" s="54"/>
      <c r="EKI63" s="54"/>
      <c r="EKJ63" s="54"/>
      <c r="EKK63" s="54"/>
      <c r="EKL63" s="54"/>
      <c r="EKM63" s="54"/>
      <c r="EKN63" s="54"/>
      <c r="EKO63" s="54"/>
      <c r="EKP63" s="54"/>
      <c r="EKQ63" s="54"/>
      <c r="EKR63" s="54"/>
      <c r="EKS63" s="54"/>
      <c r="EKT63" s="54"/>
      <c r="EKU63" s="54"/>
      <c r="EKV63" s="54"/>
      <c r="EKW63" s="54"/>
      <c r="EKX63" s="54"/>
      <c r="EKY63" s="54"/>
      <c r="EKZ63" s="54"/>
      <c r="ELA63" s="54"/>
      <c r="ELB63" s="54"/>
      <c r="ELC63" s="54"/>
      <c r="ELD63" s="54"/>
      <c r="ELE63" s="54"/>
      <c r="ELF63" s="54"/>
      <c r="ELG63" s="54"/>
      <c r="ELH63" s="54"/>
      <c r="ELI63" s="54"/>
      <c r="ELJ63" s="54"/>
      <c r="ELK63" s="54"/>
      <c r="ELL63" s="54"/>
      <c r="ELM63" s="54"/>
      <c r="ELN63" s="54"/>
      <c r="ELO63" s="54"/>
      <c r="ELP63" s="54"/>
      <c r="ELQ63" s="54"/>
      <c r="ELR63" s="54"/>
      <c r="ELS63" s="54"/>
      <c r="ELT63" s="54"/>
      <c r="ELU63" s="54"/>
      <c r="ELV63" s="54"/>
      <c r="ELW63" s="54"/>
      <c r="ELX63" s="54"/>
      <c r="ELY63" s="54"/>
      <c r="ELZ63" s="54"/>
      <c r="EMA63" s="54"/>
      <c r="EMB63" s="54"/>
      <c r="EMC63" s="54"/>
      <c r="EMD63" s="54"/>
      <c r="EME63" s="54"/>
      <c r="EMF63" s="54"/>
      <c r="EMG63" s="54"/>
      <c r="EMH63" s="54"/>
      <c r="EMI63" s="54"/>
      <c r="EMJ63" s="54"/>
      <c r="EMK63" s="54"/>
      <c r="EML63" s="54"/>
      <c r="EMM63" s="54"/>
      <c r="EMN63" s="54"/>
      <c r="EMO63" s="54"/>
      <c r="EMP63" s="54"/>
      <c r="EMQ63" s="54"/>
      <c r="EMR63" s="54"/>
      <c r="EMS63" s="54"/>
      <c r="EMT63" s="54"/>
      <c r="EMU63" s="54"/>
      <c r="EMV63" s="54"/>
      <c r="EMW63" s="54"/>
      <c r="EMX63" s="54"/>
      <c r="EMY63" s="54"/>
      <c r="EMZ63" s="54"/>
      <c r="ENA63" s="54"/>
      <c r="ENB63" s="54"/>
      <c r="ENC63" s="54"/>
      <c r="END63" s="54"/>
      <c r="ENE63" s="54"/>
      <c r="ENF63" s="54"/>
      <c r="ENG63" s="54"/>
      <c r="ENH63" s="54"/>
      <c r="ENI63" s="54"/>
      <c r="ENJ63" s="54"/>
      <c r="ENK63" s="54"/>
      <c r="ENL63" s="54"/>
      <c r="ENM63" s="54"/>
      <c r="ENN63" s="54"/>
      <c r="ENO63" s="54"/>
      <c r="ENP63" s="54"/>
      <c r="ENQ63" s="54"/>
      <c r="ENR63" s="54"/>
      <c r="ENS63" s="54"/>
      <c r="ENT63" s="54"/>
      <c r="ENU63" s="54"/>
      <c r="ENV63" s="54"/>
      <c r="ENW63" s="54"/>
      <c r="ENX63" s="54"/>
      <c r="ENY63" s="54"/>
      <c r="ENZ63" s="54"/>
      <c r="EOA63" s="54"/>
      <c r="EOB63" s="54"/>
      <c r="EOC63" s="54"/>
      <c r="EOD63" s="54"/>
      <c r="EOE63" s="54"/>
      <c r="EOF63" s="54"/>
      <c r="EOG63" s="54"/>
      <c r="EOH63" s="54"/>
      <c r="EOI63" s="54"/>
      <c r="EOJ63" s="54"/>
      <c r="EOK63" s="54"/>
      <c r="EOL63" s="54"/>
      <c r="EOM63" s="54"/>
      <c r="EON63" s="54"/>
      <c r="EOO63" s="54"/>
      <c r="EOP63" s="54"/>
      <c r="EOQ63" s="54"/>
      <c r="EOR63" s="54"/>
      <c r="EOS63" s="54"/>
      <c r="EOT63" s="54"/>
      <c r="EOU63" s="54"/>
      <c r="EOV63" s="54"/>
      <c r="EOW63" s="54"/>
      <c r="EOX63" s="54"/>
      <c r="EOY63" s="54"/>
      <c r="EOZ63" s="54"/>
      <c r="EPA63" s="54"/>
      <c r="EPB63" s="54"/>
      <c r="EPC63" s="54"/>
      <c r="EPD63" s="54"/>
      <c r="EPE63" s="54"/>
      <c r="EPF63" s="54"/>
      <c r="EPG63" s="54"/>
      <c r="EPH63" s="54"/>
      <c r="EPI63" s="54"/>
      <c r="EPJ63" s="54"/>
      <c r="EPK63" s="54"/>
      <c r="EPL63" s="54"/>
      <c r="EPM63" s="54"/>
      <c r="EPN63" s="54"/>
      <c r="EPO63" s="54"/>
      <c r="EPP63" s="54"/>
      <c r="EPQ63" s="54"/>
      <c r="EPR63" s="54"/>
      <c r="EPS63" s="54"/>
      <c r="EPT63" s="54"/>
      <c r="EPU63" s="54"/>
      <c r="EPV63" s="54"/>
      <c r="EPW63" s="54"/>
      <c r="EPX63" s="54"/>
      <c r="EPY63" s="54"/>
      <c r="EPZ63" s="54"/>
      <c r="EQA63" s="54"/>
      <c r="EQB63" s="54"/>
      <c r="EQC63" s="54"/>
      <c r="EQD63" s="54"/>
      <c r="EQE63" s="54"/>
      <c r="EQF63" s="54"/>
      <c r="EQG63" s="54"/>
      <c r="EQH63" s="54"/>
      <c r="EQI63" s="54"/>
      <c r="EQJ63" s="54"/>
      <c r="EQK63" s="54"/>
      <c r="EQL63" s="54"/>
      <c r="EQM63" s="54"/>
      <c r="EQN63" s="54"/>
      <c r="EQO63" s="54"/>
      <c r="EQP63" s="54"/>
      <c r="EQQ63" s="54"/>
      <c r="EQR63" s="54"/>
      <c r="EQS63" s="54"/>
      <c r="EQT63" s="54"/>
      <c r="EQU63" s="54"/>
      <c r="EQV63" s="54"/>
      <c r="EQW63" s="54"/>
      <c r="EQX63" s="54"/>
      <c r="EQY63" s="54"/>
      <c r="EQZ63" s="54"/>
      <c r="ERA63" s="54"/>
      <c r="ERB63" s="54"/>
      <c r="ERC63" s="54"/>
      <c r="ERD63" s="54"/>
      <c r="ERE63" s="54"/>
      <c r="ERF63" s="54"/>
      <c r="ERG63" s="54"/>
      <c r="ERH63" s="54"/>
      <c r="ERI63" s="54"/>
      <c r="ERJ63" s="54"/>
      <c r="ERK63" s="54"/>
      <c r="ERL63" s="54"/>
      <c r="ERM63" s="54"/>
      <c r="ERN63" s="54"/>
      <c r="ERO63" s="54"/>
      <c r="ERP63" s="54"/>
      <c r="ERQ63" s="54"/>
      <c r="ERR63" s="54"/>
      <c r="ERS63" s="54"/>
      <c r="ERT63" s="54"/>
      <c r="ERU63" s="54"/>
      <c r="ERV63" s="54"/>
      <c r="ERW63" s="54"/>
      <c r="ERX63" s="54"/>
      <c r="ERY63" s="54"/>
      <c r="ERZ63" s="54"/>
      <c r="ESA63" s="54"/>
      <c r="ESB63" s="54"/>
      <c r="ESC63" s="54"/>
      <c r="ESD63" s="54"/>
      <c r="ESE63" s="54"/>
      <c r="ESF63" s="54"/>
      <c r="ESG63" s="54"/>
      <c r="ESH63" s="54"/>
      <c r="ESI63" s="54"/>
      <c r="ESJ63" s="54"/>
      <c r="ESK63" s="54"/>
      <c r="ESL63" s="54"/>
      <c r="ESM63" s="54"/>
      <c r="ESN63" s="54"/>
      <c r="ESO63" s="54"/>
      <c r="ESP63" s="54"/>
      <c r="ESQ63" s="54"/>
      <c r="ESR63" s="54"/>
      <c r="ESS63" s="54"/>
      <c r="EST63" s="54"/>
      <c r="ESU63" s="54"/>
      <c r="ESV63" s="54"/>
      <c r="ESW63" s="54"/>
      <c r="ESX63" s="54"/>
      <c r="ESY63" s="54"/>
      <c r="ESZ63" s="54"/>
      <c r="ETA63" s="54"/>
      <c r="ETB63" s="54"/>
      <c r="ETC63" s="54"/>
      <c r="ETD63" s="54"/>
      <c r="ETE63" s="54"/>
      <c r="ETF63" s="54"/>
      <c r="ETG63" s="54"/>
      <c r="ETH63" s="54"/>
      <c r="ETI63" s="54"/>
      <c r="ETJ63" s="54"/>
      <c r="ETK63" s="54"/>
      <c r="ETL63" s="54"/>
      <c r="ETM63" s="54"/>
      <c r="ETN63" s="54"/>
      <c r="ETO63" s="54"/>
      <c r="ETP63" s="54"/>
      <c r="ETQ63" s="54"/>
      <c r="ETR63" s="54"/>
      <c r="ETS63" s="54"/>
      <c r="ETT63" s="54"/>
      <c r="ETU63" s="54"/>
      <c r="ETV63" s="54"/>
      <c r="ETW63" s="54"/>
      <c r="ETX63" s="54"/>
      <c r="ETY63" s="54"/>
      <c r="ETZ63" s="54"/>
      <c r="EUA63" s="54"/>
      <c r="EUB63" s="54"/>
      <c r="EUC63" s="54"/>
      <c r="EUD63" s="54"/>
      <c r="EUE63" s="54"/>
      <c r="EUF63" s="54"/>
      <c r="EUG63" s="54"/>
      <c r="EUH63" s="54"/>
      <c r="EUI63" s="54"/>
      <c r="EUJ63" s="54"/>
      <c r="EUK63" s="54"/>
      <c r="EUL63" s="54"/>
      <c r="EUM63" s="54"/>
      <c r="EUN63" s="54"/>
      <c r="EUO63" s="54"/>
      <c r="EUP63" s="54"/>
      <c r="EUQ63" s="54"/>
      <c r="EUR63" s="54"/>
      <c r="EUS63" s="54"/>
      <c r="EUT63" s="54"/>
      <c r="EUU63" s="54"/>
      <c r="EUV63" s="54"/>
      <c r="EUW63" s="54"/>
      <c r="EUX63" s="54"/>
      <c r="EUY63" s="54"/>
      <c r="EUZ63" s="54"/>
      <c r="EVA63" s="54"/>
      <c r="EVB63" s="54"/>
      <c r="EVC63" s="54"/>
      <c r="EVD63" s="54"/>
      <c r="EVE63" s="54"/>
      <c r="EVF63" s="54"/>
      <c r="EVG63" s="54"/>
      <c r="EVH63" s="54"/>
      <c r="EVI63" s="54"/>
      <c r="EVJ63" s="54"/>
      <c r="EVK63" s="54"/>
      <c r="EVL63" s="54"/>
      <c r="EVM63" s="54"/>
      <c r="EVN63" s="54"/>
      <c r="EVO63" s="54"/>
      <c r="EVP63" s="54"/>
      <c r="EVQ63" s="54"/>
      <c r="EVR63" s="54"/>
      <c r="EVS63" s="54"/>
      <c r="EVT63" s="54"/>
      <c r="EVU63" s="54"/>
      <c r="EVV63" s="54"/>
      <c r="EVW63" s="54"/>
      <c r="EVX63" s="54"/>
      <c r="EVY63" s="54"/>
      <c r="EVZ63" s="54"/>
      <c r="EWA63" s="54"/>
      <c r="EWB63" s="54"/>
      <c r="EWC63" s="54"/>
      <c r="EWD63" s="54"/>
      <c r="EWE63" s="54"/>
      <c r="EWF63" s="54"/>
      <c r="EWG63" s="54"/>
      <c r="EWH63" s="54"/>
      <c r="EWI63" s="54"/>
      <c r="EWJ63" s="54"/>
      <c r="EWK63" s="54"/>
      <c r="EWL63" s="54"/>
      <c r="EWM63" s="54"/>
      <c r="EWN63" s="54"/>
      <c r="EWO63" s="54"/>
      <c r="EWP63" s="54"/>
      <c r="EWQ63" s="54"/>
      <c r="EWR63" s="54"/>
      <c r="EWS63" s="54"/>
      <c r="EWT63" s="54"/>
      <c r="EWU63" s="54"/>
      <c r="EWV63" s="54"/>
      <c r="EWW63" s="54"/>
      <c r="EWX63" s="54"/>
      <c r="EWY63" s="54"/>
      <c r="EWZ63" s="54"/>
      <c r="EXA63" s="54"/>
      <c r="EXB63" s="54"/>
      <c r="EXC63" s="54"/>
      <c r="EXD63" s="54"/>
      <c r="EXE63" s="54"/>
      <c r="EXF63" s="54"/>
      <c r="EXG63" s="54"/>
      <c r="EXH63" s="54"/>
      <c r="EXI63" s="54"/>
      <c r="EXJ63" s="54"/>
      <c r="EXK63" s="54"/>
      <c r="EXL63" s="54"/>
      <c r="EXM63" s="54"/>
      <c r="EXN63" s="54"/>
      <c r="EXO63" s="54"/>
      <c r="EXP63" s="54"/>
      <c r="EXQ63" s="54"/>
      <c r="EXR63" s="54"/>
      <c r="EXS63" s="54"/>
      <c r="EXT63" s="54"/>
      <c r="EXU63" s="54"/>
      <c r="EXV63" s="54"/>
      <c r="EXW63" s="54"/>
      <c r="EXX63" s="54"/>
      <c r="EXY63" s="54"/>
      <c r="EXZ63" s="54"/>
      <c r="EYA63" s="54"/>
      <c r="EYB63" s="54"/>
      <c r="EYC63" s="54"/>
      <c r="EYD63" s="54"/>
      <c r="EYE63" s="54"/>
      <c r="EYF63" s="54"/>
      <c r="EYG63" s="54"/>
      <c r="EYH63" s="54"/>
      <c r="EYI63" s="54"/>
      <c r="EYJ63" s="54"/>
      <c r="EYK63" s="54"/>
      <c r="EYL63" s="54"/>
      <c r="EYM63" s="54"/>
      <c r="EYN63" s="54"/>
      <c r="EYO63" s="54"/>
      <c r="EYP63" s="54"/>
      <c r="EYQ63" s="54"/>
      <c r="EYR63" s="54"/>
      <c r="EYS63" s="54"/>
      <c r="EYT63" s="54"/>
      <c r="EYU63" s="54"/>
      <c r="EYV63" s="54"/>
      <c r="EYW63" s="54"/>
      <c r="EYX63" s="54"/>
      <c r="EYY63" s="54"/>
      <c r="EYZ63" s="54"/>
      <c r="EZA63" s="54"/>
      <c r="EZB63" s="54"/>
      <c r="EZC63" s="54"/>
      <c r="EZD63" s="54"/>
      <c r="EZE63" s="54"/>
      <c r="EZF63" s="54"/>
      <c r="EZG63" s="54"/>
      <c r="EZH63" s="54"/>
      <c r="EZI63" s="54"/>
      <c r="EZJ63" s="54"/>
      <c r="EZK63" s="54"/>
      <c r="EZL63" s="54"/>
      <c r="EZM63" s="54"/>
      <c r="EZN63" s="54"/>
      <c r="EZO63" s="54"/>
      <c r="EZP63" s="54"/>
      <c r="EZQ63" s="54"/>
      <c r="EZR63" s="54"/>
      <c r="EZS63" s="54"/>
      <c r="EZT63" s="54"/>
      <c r="EZU63" s="54"/>
      <c r="EZV63" s="54"/>
      <c r="EZW63" s="54"/>
      <c r="EZX63" s="54"/>
      <c r="EZY63" s="54"/>
      <c r="EZZ63" s="54"/>
      <c r="FAA63" s="54"/>
      <c r="FAB63" s="54"/>
      <c r="FAC63" s="54"/>
      <c r="FAD63" s="54"/>
      <c r="FAE63" s="54"/>
      <c r="FAF63" s="54"/>
      <c r="FAG63" s="54"/>
      <c r="FAH63" s="54"/>
      <c r="FAI63" s="54"/>
      <c r="FAJ63" s="54"/>
      <c r="FAK63" s="54"/>
      <c r="FAL63" s="54"/>
      <c r="FAM63" s="54"/>
      <c r="FAN63" s="54"/>
      <c r="FAO63" s="54"/>
      <c r="FAP63" s="54"/>
      <c r="FAQ63" s="54"/>
      <c r="FAR63" s="54"/>
      <c r="FAS63" s="54"/>
      <c r="FAT63" s="54"/>
      <c r="FAU63" s="54"/>
      <c r="FAV63" s="54"/>
      <c r="FAW63" s="54"/>
      <c r="FAX63" s="54"/>
      <c r="FAY63" s="54"/>
      <c r="FAZ63" s="54"/>
      <c r="FBA63" s="54"/>
      <c r="FBB63" s="54"/>
      <c r="FBC63" s="54"/>
      <c r="FBD63" s="54"/>
      <c r="FBE63" s="54"/>
      <c r="FBF63" s="54"/>
      <c r="FBG63" s="54"/>
      <c r="FBH63" s="54"/>
      <c r="FBI63" s="54"/>
      <c r="FBJ63" s="54"/>
      <c r="FBK63" s="54"/>
      <c r="FBL63" s="54"/>
      <c r="FBM63" s="54"/>
      <c r="FBN63" s="54"/>
      <c r="FBO63" s="54"/>
      <c r="FBP63" s="54"/>
      <c r="FBQ63" s="54"/>
      <c r="FBR63" s="54"/>
      <c r="FBS63" s="54"/>
      <c r="FBT63" s="54"/>
      <c r="FBU63" s="54"/>
      <c r="FBV63" s="54"/>
      <c r="FBW63" s="54"/>
      <c r="FBX63" s="54"/>
      <c r="FBY63" s="54"/>
      <c r="FBZ63" s="54"/>
      <c r="FCA63" s="54"/>
      <c r="FCB63" s="54"/>
      <c r="FCC63" s="54"/>
      <c r="FCD63" s="54"/>
      <c r="FCE63" s="54"/>
      <c r="FCF63" s="54"/>
      <c r="FCG63" s="54"/>
      <c r="FCH63" s="54"/>
      <c r="FCI63" s="54"/>
      <c r="FCJ63" s="54"/>
      <c r="FCK63" s="54"/>
      <c r="FCL63" s="54"/>
      <c r="FCM63" s="54"/>
      <c r="FCN63" s="54"/>
      <c r="FCO63" s="54"/>
      <c r="FCP63" s="54"/>
      <c r="FCQ63" s="54"/>
      <c r="FCR63" s="54"/>
      <c r="FCS63" s="54"/>
      <c r="FCT63" s="54"/>
      <c r="FCU63" s="54"/>
      <c r="FCV63" s="54"/>
      <c r="FCW63" s="54"/>
      <c r="FCX63" s="54"/>
      <c r="FCY63" s="54"/>
      <c r="FCZ63" s="54"/>
      <c r="FDA63" s="54"/>
      <c r="FDB63" s="54"/>
      <c r="FDC63" s="54"/>
      <c r="FDD63" s="54"/>
      <c r="FDE63" s="54"/>
      <c r="FDF63" s="54"/>
      <c r="FDG63" s="54"/>
      <c r="FDH63" s="54"/>
      <c r="FDI63" s="54"/>
      <c r="FDJ63" s="54"/>
      <c r="FDK63" s="54"/>
      <c r="FDL63" s="54"/>
      <c r="FDM63" s="54"/>
      <c r="FDN63" s="54"/>
      <c r="FDO63" s="54"/>
      <c r="FDP63" s="54"/>
      <c r="FDQ63" s="54"/>
      <c r="FDR63" s="54"/>
      <c r="FDS63" s="54"/>
      <c r="FDT63" s="54"/>
      <c r="FDU63" s="54"/>
      <c r="FDV63" s="54"/>
      <c r="FDW63" s="54"/>
      <c r="FDX63" s="54"/>
      <c r="FDY63" s="54"/>
      <c r="FDZ63" s="54"/>
      <c r="FEA63" s="54"/>
      <c r="FEB63" s="54"/>
      <c r="FEC63" s="54"/>
      <c r="FED63" s="54"/>
      <c r="FEE63" s="54"/>
      <c r="FEF63" s="54"/>
      <c r="FEG63" s="54"/>
      <c r="FEH63" s="54"/>
      <c r="FEI63" s="54"/>
      <c r="FEJ63" s="54"/>
      <c r="FEK63" s="54"/>
      <c r="FEL63" s="54"/>
      <c r="FEM63" s="54"/>
      <c r="FEN63" s="54"/>
      <c r="FEO63" s="54"/>
      <c r="FEP63" s="54"/>
      <c r="FEQ63" s="54"/>
      <c r="FER63" s="54"/>
      <c r="FES63" s="54"/>
      <c r="FET63" s="54"/>
      <c r="FEU63" s="54"/>
      <c r="FEV63" s="54"/>
      <c r="FEW63" s="54"/>
      <c r="FEX63" s="54"/>
      <c r="FEY63" s="54"/>
      <c r="FEZ63" s="54"/>
      <c r="FFA63" s="54"/>
      <c r="FFB63" s="54"/>
      <c r="FFC63" s="54"/>
      <c r="FFD63" s="54"/>
      <c r="FFE63" s="54"/>
      <c r="FFF63" s="54"/>
      <c r="FFG63" s="54"/>
      <c r="FFH63" s="54"/>
      <c r="FFI63" s="54"/>
      <c r="FFJ63" s="54"/>
      <c r="FFK63" s="54"/>
      <c r="FFL63" s="54"/>
      <c r="FFM63" s="54"/>
      <c r="FFN63" s="54"/>
      <c r="FFO63" s="54"/>
      <c r="FFP63" s="54"/>
      <c r="FFQ63" s="54"/>
      <c r="FFR63" s="54"/>
      <c r="FFS63" s="54"/>
      <c r="FFT63" s="54"/>
      <c r="FFU63" s="54"/>
      <c r="FFV63" s="54"/>
      <c r="FFW63" s="54"/>
      <c r="FFX63" s="54"/>
      <c r="FFY63" s="54"/>
      <c r="FFZ63" s="54"/>
      <c r="FGA63" s="54"/>
      <c r="FGB63" s="54"/>
      <c r="FGC63" s="54"/>
      <c r="FGD63" s="54"/>
      <c r="FGE63" s="54"/>
      <c r="FGF63" s="54"/>
      <c r="FGG63" s="54"/>
      <c r="FGH63" s="54"/>
      <c r="FGI63" s="54"/>
      <c r="FGJ63" s="54"/>
      <c r="FGK63" s="54"/>
      <c r="FGL63" s="54"/>
      <c r="FGM63" s="54"/>
      <c r="FGN63" s="54"/>
      <c r="FGO63" s="54"/>
      <c r="FGP63" s="54"/>
      <c r="FGQ63" s="54"/>
      <c r="FGR63" s="54"/>
      <c r="FGS63" s="54"/>
      <c r="FGT63" s="54"/>
      <c r="FGU63" s="54"/>
      <c r="FGV63" s="54"/>
      <c r="FGW63" s="54"/>
      <c r="FGX63" s="54"/>
      <c r="FGY63" s="54"/>
      <c r="FGZ63" s="54"/>
      <c r="FHA63" s="54"/>
      <c r="FHB63" s="54"/>
      <c r="FHC63" s="54"/>
      <c r="FHD63" s="54"/>
      <c r="FHE63" s="54"/>
      <c r="FHF63" s="54"/>
      <c r="FHG63" s="54"/>
      <c r="FHH63" s="54"/>
      <c r="FHI63" s="54"/>
      <c r="FHJ63" s="54"/>
      <c r="FHK63" s="54"/>
      <c r="FHL63" s="54"/>
      <c r="FHM63" s="54"/>
      <c r="FHN63" s="54"/>
      <c r="FHO63" s="54"/>
      <c r="FHP63" s="54"/>
      <c r="FHQ63" s="54"/>
      <c r="FHR63" s="54"/>
      <c r="FHS63" s="54"/>
      <c r="FHT63" s="54"/>
      <c r="FHU63" s="54"/>
      <c r="FHV63" s="54"/>
      <c r="FHW63" s="54"/>
      <c r="FHX63" s="54"/>
      <c r="FHY63" s="54"/>
      <c r="FHZ63" s="54"/>
      <c r="FIA63" s="54"/>
      <c r="FIB63" s="54"/>
      <c r="FIC63" s="54"/>
      <c r="FID63" s="54"/>
      <c r="FIE63" s="54"/>
      <c r="FIF63" s="54"/>
      <c r="FIG63" s="54"/>
      <c r="FIH63" s="54"/>
      <c r="FII63" s="54"/>
      <c r="FIJ63" s="54"/>
      <c r="FIK63" s="54"/>
      <c r="FIL63" s="54"/>
      <c r="FIM63" s="54"/>
      <c r="FIN63" s="54"/>
      <c r="FIO63" s="54"/>
      <c r="FIP63" s="54"/>
      <c r="FIQ63" s="54"/>
      <c r="FIR63" s="54"/>
      <c r="FIS63" s="54"/>
      <c r="FIT63" s="54"/>
      <c r="FIU63" s="54"/>
      <c r="FIV63" s="54"/>
      <c r="FIW63" s="54"/>
      <c r="FIX63" s="54"/>
      <c r="FIY63" s="54"/>
      <c r="FIZ63" s="54"/>
      <c r="FJA63" s="54"/>
      <c r="FJB63" s="54"/>
      <c r="FJC63" s="54"/>
      <c r="FJD63" s="54"/>
      <c r="FJE63" s="54"/>
      <c r="FJF63" s="54"/>
      <c r="FJG63" s="54"/>
      <c r="FJH63" s="54"/>
      <c r="FJI63" s="54"/>
      <c r="FJJ63" s="54"/>
      <c r="FJK63" s="54"/>
      <c r="FJL63" s="54"/>
      <c r="FJM63" s="54"/>
      <c r="FJN63" s="54"/>
      <c r="FJO63" s="54"/>
      <c r="FJP63" s="54"/>
      <c r="FJQ63" s="54"/>
      <c r="FJR63" s="54"/>
      <c r="FJS63" s="54"/>
      <c r="FJT63" s="54"/>
      <c r="FJU63" s="54"/>
      <c r="FJV63" s="54"/>
      <c r="FJW63" s="54"/>
      <c r="FJX63" s="54"/>
      <c r="FJY63" s="54"/>
      <c r="FJZ63" s="54"/>
      <c r="FKA63" s="54"/>
      <c r="FKB63" s="54"/>
      <c r="FKC63" s="54"/>
      <c r="FKD63" s="54"/>
      <c r="FKE63" s="54"/>
      <c r="FKF63" s="54"/>
      <c r="FKG63" s="54"/>
      <c r="FKH63" s="54"/>
      <c r="FKI63" s="54"/>
      <c r="FKJ63" s="54"/>
      <c r="FKK63" s="54"/>
      <c r="FKL63" s="54"/>
      <c r="FKM63" s="54"/>
      <c r="FKN63" s="54"/>
      <c r="FKO63" s="54"/>
      <c r="FKP63" s="54"/>
      <c r="FKQ63" s="54"/>
      <c r="FKR63" s="54"/>
      <c r="FKS63" s="54"/>
      <c r="FKT63" s="54"/>
      <c r="FKU63" s="54"/>
      <c r="FKV63" s="54"/>
      <c r="FKW63" s="54"/>
      <c r="FKX63" s="54"/>
      <c r="FKY63" s="54"/>
      <c r="FKZ63" s="54"/>
      <c r="FLA63" s="54"/>
      <c r="FLB63" s="54"/>
      <c r="FLC63" s="54"/>
      <c r="FLD63" s="54"/>
      <c r="FLE63" s="54"/>
      <c r="FLF63" s="54"/>
      <c r="FLG63" s="54"/>
      <c r="FLH63" s="54"/>
      <c r="FLI63" s="54"/>
      <c r="FLJ63" s="54"/>
      <c r="FLK63" s="54"/>
      <c r="FLL63" s="54"/>
      <c r="FLM63" s="54"/>
      <c r="FLN63" s="54"/>
      <c r="FLO63" s="54"/>
      <c r="FLP63" s="54"/>
      <c r="FLQ63" s="54"/>
      <c r="FLR63" s="54"/>
      <c r="FLS63" s="54"/>
      <c r="FLT63" s="54"/>
      <c r="FLU63" s="54"/>
      <c r="FLV63" s="54"/>
      <c r="FLW63" s="54"/>
      <c r="FLX63" s="54"/>
      <c r="FLY63" s="54"/>
      <c r="FLZ63" s="54"/>
      <c r="FMA63" s="54"/>
      <c r="FMB63" s="54"/>
      <c r="FMC63" s="54"/>
      <c r="FMD63" s="54"/>
      <c r="FME63" s="54"/>
      <c r="FMF63" s="54"/>
      <c r="FMG63" s="54"/>
      <c r="FMH63" s="54"/>
      <c r="FMI63" s="54"/>
      <c r="FMJ63" s="54"/>
      <c r="FMK63" s="54"/>
      <c r="FML63" s="54"/>
      <c r="FMM63" s="54"/>
      <c r="FMN63" s="54"/>
      <c r="FMO63" s="54"/>
      <c r="FMP63" s="54"/>
      <c r="FMQ63" s="54"/>
      <c r="FMR63" s="54"/>
      <c r="FMS63" s="54"/>
      <c r="FMT63" s="54"/>
      <c r="FMU63" s="54"/>
      <c r="FMV63" s="54"/>
      <c r="FMW63" s="54"/>
      <c r="FMX63" s="54"/>
      <c r="FMY63" s="54"/>
      <c r="FMZ63" s="54"/>
      <c r="FNA63" s="54"/>
      <c r="FNB63" s="54"/>
      <c r="FNC63" s="54"/>
      <c r="FND63" s="54"/>
      <c r="FNE63" s="54"/>
      <c r="FNF63" s="54"/>
      <c r="FNG63" s="54"/>
      <c r="FNH63" s="54"/>
      <c r="FNI63" s="54"/>
      <c r="FNJ63" s="54"/>
      <c r="FNK63" s="54"/>
      <c r="FNL63" s="54"/>
      <c r="FNM63" s="54"/>
      <c r="FNN63" s="54"/>
      <c r="FNO63" s="54"/>
      <c r="FNP63" s="54"/>
      <c r="FNQ63" s="54"/>
      <c r="FNR63" s="54"/>
      <c r="FNS63" s="54"/>
      <c r="FNT63" s="54"/>
      <c r="FNU63" s="54"/>
      <c r="FNV63" s="54"/>
      <c r="FNW63" s="54"/>
      <c r="FNX63" s="54"/>
      <c r="FNY63" s="54"/>
      <c r="FNZ63" s="54"/>
      <c r="FOA63" s="54"/>
      <c r="FOB63" s="54"/>
      <c r="FOC63" s="54"/>
      <c r="FOD63" s="54"/>
      <c r="FOE63" s="54"/>
      <c r="FOF63" s="54"/>
      <c r="FOG63" s="54"/>
      <c r="FOH63" s="54"/>
      <c r="FOI63" s="54"/>
      <c r="FOJ63" s="54"/>
      <c r="FOK63" s="54"/>
      <c r="FOL63" s="54"/>
      <c r="FOM63" s="54"/>
      <c r="FON63" s="54"/>
      <c r="FOO63" s="54"/>
      <c r="FOP63" s="54"/>
      <c r="FOQ63" s="54"/>
      <c r="FOR63" s="54"/>
      <c r="FOS63" s="54"/>
      <c r="FOT63" s="54"/>
      <c r="FOU63" s="54"/>
      <c r="FOV63" s="54"/>
      <c r="FOW63" s="54"/>
      <c r="FOX63" s="54"/>
      <c r="FOY63" s="54"/>
      <c r="FOZ63" s="54"/>
      <c r="FPA63" s="54"/>
      <c r="FPB63" s="54"/>
      <c r="FPC63" s="54"/>
      <c r="FPD63" s="54"/>
      <c r="FPE63" s="54"/>
      <c r="FPF63" s="54"/>
      <c r="FPG63" s="54"/>
      <c r="FPH63" s="54"/>
      <c r="FPI63" s="54"/>
      <c r="FPJ63" s="54"/>
      <c r="FPK63" s="54"/>
      <c r="FPL63" s="54"/>
      <c r="FPM63" s="54"/>
      <c r="FPN63" s="54"/>
      <c r="FPO63" s="54"/>
      <c r="FPP63" s="54"/>
      <c r="FPQ63" s="54"/>
      <c r="FPR63" s="54"/>
      <c r="FPS63" s="54"/>
      <c r="FPT63" s="54"/>
      <c r="FPU63" s="54"/>
      <c r="FPV63" s="54"/>
      <c r="FPW63" s="54"/>
      <c r="FPX63" s="54"/>
      <c r="FPY63" s="54"/>
      <c r="FPZ63" s="54"/>
      <c r="FQA63" s="54"/>
      <c r="FQB63" s="54"/>
      <c r="FQC63" s="54"/>
      <c r="FQD63" s="54"/>
      <c r="FQE63" s="54"/>
      <c r="FQF63" s="54"/>
      <c r="FQG63" s="54"/>
      <c r="FQH63" s="54"/>
      <c r="FQI63" s="54"/>
      <c r="FQJ63" s="54"/>
      <c r="FQK63" s="54"/>
      <c r="FQL63" s="54"/>
      <c r="FQM63" s="54"/>
      <c r="FQN63" s="54"/>
      <c r="FQO63" s="54"/>
      <c r="FQP63" s="54"/>
      <c r="FQQ63" s="54"/>
      <c r="FQR63" s="54"/>
      <c r="FQS63" s="54"/>
      <c r="FQT63" s="54"/>
      <c r="FQU63" s="54"/>
      <c r="FQV63" s="54"/>
      <c r="FQW63" s="54"/>
      <c r="FQX63" s="54"/>
      <c r="FQY63" s="54"/>
      <c r="FQZ63" s="54"/>
      <c r="FRA63" s="54"/>
      <c r="FRB63" s="54"/>
      <c r="FRC63" s="54"/>
      <c r="FRD63" s="54"/>
      <c r="FRE63" s="54"/>
      <c r="FRF63" s="54"/>
      <c r="FRG63" s="54"/>
      <c r="FRH63" s="54"/>
      <c r="FRI63" s="54"/>
      <c r="FRJ63" s="54"/>
      <c r="FRK63" s="54"/>
      <c r="FRL63" s="54"/>
      <c r="FRM63" s="54"/>
      <c r="FRN63" s="54"/>
      <c r="FRO63" s="54"/>
      <c r="FRP63" s="54"/>
      <c r="FRQ63" s="54"/>
      <c r="FRR63" s="54"/>
      <c r="FRS63" s="54"/>
      <c r="FRT63" s="54"/>
      <c r="FRU63" s="54"/>
      <c r="FRV63" s="54"/>
      <c r="FRW63" s="54"/>
      <c r="FRX63" s="54"/>
      <c r="FRY63" s="54"/>
      <c r="FRZ63" s="54"/>
      <c r="FSA63" s="54"/>
      <c r="FSB63" s="54"/>
      <c r="FSC63" s="54"/>
      <c r="FSD63" s="54"/>
      <c r="FSE63" s="54"/>
      <c r="FSF63" s="54"/>
      <c r="FSG63" s="54"/>
      <c r="FSH63" s="54"/>
      <c r="FSI63" s="54"/>
      <c r="FSJ63" s="54"/>
      <c r="FSK63" s="54"/>
      <c r="FSL63" s="54"/>
      <c r="FSM63" s="54"/>
      <c r="FSN63" s="54"/>
      <c r="FSO63" s="54"/>
      <c r="FSP63" s="54"/>
      <c r="FSQ63" s="54"/>
      <c r="FSR63" s="54"/>
      <c r="FSS63" s="54"/>
      <c r="FST63" s="54"/>
      <c r="FSU63" s="54"/>
      <c r="FSV63" s="54"/>
      <c r="FSW63" s="54"/>
      <c r="FSX63" s="54"/>
      <c r="FSY63" s="54"/>
      <c r="FSZ63" s="54"/>
      <c r="FTA63" s="54"/>
      <c r="FTB63" s="54"/>
      <c r="FTC63" s="54"/>
      <c r="FTD63" s="54"/>
      <c r="FTE63" s="54"/>
      <c r="FTF63" s="54"/>
      <c r="FTG63" s="54"/>
      <c r="FTH63" s="54"/>
      <c r="FTI63" s="54"/>
      <c r="FTJ63" s="54"/>
      <c r="FTK63" s="54"/>
      <c r="FTL63" s="54"/>
      <c r="FTM63" s="54"/>
      <c r="FTN63" s="54"/>
      <c r="FTO63" s="54"/>
      <c r="FTP63" s="54"/>
      <c r="FTQ63" s="54"/>
      <c r="FTR63" s="54"/>
      <c r="FTS63" s="54"/>
      <c r="FTT63" s="54"/>
      <c r="FTU63" s="54"/>
      <c r="FTV63" s="54"/>
      <c r="FTW63" s="54"/>
      <c r="FTX63" s="54"/>
      <c r="FTY63" s="54"/>
      <c r="FTZ63" s="54"/>
      <c r="FUA63" s="54"/>
      <c r="FUB63" s="54"/>
      <c r="FUC63" s="54"/>
      <c r="FUD63" s="54"/>
      <c r="FUE63" s="54"/>
      <c r="FUF63" s="54"/>
      <c r="FUG63" s="54"/>
      <c r="FUH63" s="54"/>
      <c r="FUI63" s="54"/>
      <c r="FUJ63" s="54"/>
      <c r="FUK63" s="54"/>
      <c r="FUL63" s="54"/>
      <c r="FUM63" s="54"/>
      <c r="FUN63" s="54"/>
      <c r="FUO63" s="54"/>
      <c r="FUP63" s="54"/>
      <c r="FUQ63" s="54"/>
      <c r="FUR63" s="54"/>
      <c r="FUS63" s="54"/>
      <c r="FUT63" s="54"/>
      <c r="FUU63" s="54"/>
      <c r="FUV63" s="54"/>
      <c r="FUW63" s="54"/>
      <c r="FUX63" s="54"/>
      <c r="FUY63" s="54"/>
      <c r="FUZ63" s="54"/>
      <c r="FVA63" s="54"/>
      <c r="FVB63" s="54"/>
      <c r="FVC63" s="54"/>
      <c r="FVD63" s="54"/>
      <c r="FVE63" s="54"/>
      <c r="FVF63" s="54"/>
      <c r="FVG63" s="54"/>
      <c r="FVH63" s="54"/>
      <c r="FVI63" s="54"/>
      <c r="FVJ63" s="54"/>
      <c r="FVK63" s="54"/>
      <c r="FVL63" s="54"/>
      <c r="FVM63" s="54"/>
      <c r="FVN63" s="54"/>
      <c r="FVO63" s="54"/>
      <c r="FVP63" s="54"/>
      <c r="FVQ63" s="54"/>
      <c r="FVR63" s="54"/>
      <c r="FVS63" s="54"/>
      <c r="FVT63" s="54"/>
      <c r="FVU63" s="54"/>
      <c r="FVV63" s="54"/>
      <c r="FVW63" s="54"/>
      <c r="FVX63" s="54"/>
      <c r="FVY63" s="54"/>
      <c r="FVZ63" s="54"/>
      <c r="FWA63" s="54"/>
      <c r="FWB63" s="54"/>
      <c r="FWC63" s="54"/>
      <c r="FWD63" s="54"/>
      <c r="FWE63" s="54"/>
      <c r="FWF63" s="54"/>
      <c r="FWG63" s="54"/>
      <c r="FWH63" s="54"/>
      <c r="FWI63" s="54"/>
      <c r="FWJ63" s="54"/>
      <c r="FWK63" s="54"/>
      <c r="FWL63" s="54"/>
      <c r="FWM63" s="54"/>
      <c r="FWN63" s="54"/>
      <c r="FWO63" s="54"/>
      <c r="FWP63" s="54"/>
      <c r="FWQ63" s="54"/>
      <c r="FWR63" s="54"/>
      <c r="FWS63" s="54"/>
      <c r="FWT63" s="54"/>
      <c r="FWU63" s="54"/>
      <c r="FWV63" s="54"/>
      <c r="FWW63" s="54"/>
      <c r="FWX63" s="54"/>
      <c r="FWY63" s="54"/>
      <c r="FWZ63" s="54"/>
      <c r="FXA63" s="54"/>
      <c r="FXB63" s="54"/>
      <c r="FXC63" s="54"/>
      <c r="FXD63" s="54"/>
      <c r="FXE63" s="54"/>
      <c r="FXF63" s="54"/>
      <c r="FXG63" s="54"/>
      <c r="FXH63" s="54"/>
      <c r="FXI63" s="54"/>
      <c r="FXJ63" s="54"/>
      <c r="FXK63" s="54"/>
      <c r="FXL63" s="54"/>
      <c r="FXM63" s="54"/>
      <c r="FXN63" s="54"/>
      <c r="FXO63" s="54"/>
      <c r="FXP63" s="54"/>
      <c r="FXQ63" s="54"/>
      <c r="FXR63" s="54"/>
      <c r="FXS63" s="54"/>
      <c r="FXT63" s="54"/>
      <c r="FXU63" s="54"/>
      <c r="FXV63" s="54"/>
      <c r="FXW63" s="54"/>
      <c r="FXX63" s="54"/>
      <c r="FXY63" s="54"/>
      <c r="FXZ63" s="54"/>
      <c r="FYA63" s="54"/>
      <c r="FYB63" s="54"/>
      <c r="FYC63" s="54"/>
      <c r="FYD63" s="54"/>
      <c r="FYE63" s="54"/>
      <c r="FYF63" s="54"/>
      <c r="FYG63" s="54"/>
      <c r="FYH63" s="54"/>
      <c r="FYI63" s="54"/>
      <c r="FYJ63" s="54"/>
      <c r="FYK63" s="54"/>
      <c r="FYL63" s="54"/>
      <c r="FYM63" s="54"/>
      <c r="FYN63" s="54"/>
      <c r="FYO63" s="54"/>
      <c r="FYP63" s="54"/>
      <c r="FYQ63" s="54"/>
      <c r="FYR63" s="54"/>
      <c r="FYS63" s="54"/>
      <c r="FYT63" s="54"/>
      <c r="FYU63" s="54"/>
      <c r="FYV63" s="54"/>
      <c r="FYW63" s="54"/>
      <c r="FYX63" s="54"/>
      <c r="FYY63" s="54"/>
      <c r="FYZ63" s="54"/>
      <c r="FZA63" s="54"/>
      <c r="FZB63" s="54"/>
      <c r="FZC63" s="54"/>
      <c r="FZD63" s="54"/>
      <c r="FZE63" s="54"/>
      <c r="FZF63" s="54"/>
      <c r="FZG63" s="54"/>
      <c r="FZH63" s="54"/>
      <c r="FZI63" s="54"/>
      <c r="FZJ63" s="54"/>
      <c r="FZK63" s="54"/>
      <c r="FZL63" s="54"/>
      <c r="FZM63" s="54"/>
      <c r="FZN63" s="54"/>
      <c r="FZO63" s="54"/>
      <c r="FZP63" s="54"/>
      <c r="FZQ63" s="54"/>
      <c r="FZR63" s="54"/>
      <c r="FZS63" s="54"/>
      <c r="FZT63" s="54"/>
      <c r="FZU63" s="54"/>
      <c r="FZV63" s="54"/>
      <c r="FZW63" s="54"/>
      <c r="FZX63" s="54"/>
      <c r="FZY63" s="54"/>
      <c r="FZZ63" s="54"/>
      <c r="GAA63" s="54"/>
      <c r="GAB63" s="54"/>
      <c r="GAC63" s="54"/>
      <c r="GAD63" s="54"/>
      <c r="GAE63" s="54"/>
      <c r="GAF63" s="54"/>
      <c r="GAG63" s="54"/>
      <c r="GAH63" s="54"/>
      <c r="GAI63" s="54"/>
      <c r="GAJ63" s="54"/>
      <c r="GAK63" s="54"/>
      <c r="GAL63" s="54"/>
      <c r="GAM63" s="54"/>
      <c r="GAN63" s="54"/>
      <c r="GAO63" s="54"/>
      <c r="GAP63" s="54"/>
      <c r="GAQ63" s="54"/>
      <c r="GAR63" s="54"/>
      <c r="GAS63" s="54"/>
      <c r="GAT63" s="54"/>
      <c r="GAU63" s="54"/>
      <c r="GAV63" s="54"/>
      <c r="GAW63" s="54"/>
      <c r="GAX63" s="54"/>
      <c r="GAY63" s="54"/>
      <c r="GAZ63" s="54"/>
      <c r="GBA63" s="54"/>
      <c r="GBB63" s="54"/>
      <c r="GBC63" s="54"/>
      <c r="GBD63" s="54"/>
      <c r="GBE63" s="54"/>
      <c r="GBF63" s="54"/>
      <c r="GBG63" s="54"/>
      <c r="GBH63" s="54"/>
      <c r="GBI63" s="54"/>
      <c r="GBJ63" s="54"/>
      <c r="GBK63" s="54"/>
      <c r="GBL63" s="54"/>
      <c r="GBM63" s="54"/>
      <c r="GBN63" s="54"/>
      <c r="GBO63" s="54"/>
      <c r="GBP63" s="54"/>
      <c r="GBQ63" s="54"/>
      <c r="GBR63" s="54"/>
      <c r="GBS63" s="54"/>
      <c r="GBT63" s="54"/>
      <c r="GBU63" s="54"/>
      <c r="GBV63" s="54"/>
      <c r="GBW63" s="54"/>
      <c r="GBX63" s="54"/>
      <c r="GBY63" s="54"/>
      <c r="GBZ63" s="54"/>
      <c r="GCA63" s="54"/>
      <c r="GCB63" s="54"/>
      <c r="GCC63" s="54"/>
      <c r="GCD63" s="54"/>
      <c r="GCE63" s="54"/>
      <c r="GCF63" s="54"/>
      <c r="GCG63" s="54"/>
      <c r="GCH63" s="54"/>
      <c r="GCI63" s="54"/>
      <c r="GCJ63" s="54"/>
      <c r="GCK63" s="54"/>
      <c r="GCL63" s="54"/>
      <c r="GCM63" s="54"/>
      <c r="GCN63" s="54"/>
      <c r="GCO63" s="54"/>
      <c r="GCP63" s="54"/>
      <c r="GCQ63" s="54"/>
      <c r="GCR63" s="54"/>
      <c r="GCS63" s="54"/>
      <c r="GCT63" s="54"/>
      <c r="GCU63" s="54"/>
      <c r="GCV63" s="54"/>
      <c r="GCW63" s="54"/>
      <c r="GCX63" s="54"/>
      <c r="GCY63" s="54"/>
      <c r="GCZ63" s="54"/>
      <c r="GDA63" s="54"/>
      <c r="GDB63" s="54"/>
      <c r="GDC63" s="54"/>
      <c r="GDD63" s="54"/>
      <c r="GDE63" s="54"/>
      <c r="GDF63" s="54"/>
      <c r="GDG63" s="54"/>
      <c r="GDH63" s="54"/>
      <c r="GDI63" s="54"/>
      <c r="GDJ63" s="54"/>
      <c r="GDK63" s="54"/>
      <c r="GDL63" s="54"/>
      <c r="GDM63" s="54"/>
      <c r="GDN63" s="54"/>
      <c r="GDO63" s="54"/>
      <c r="GDP63" s="54"/>
      <c r="GDQ63" s="54"/>
      <c r="GDR63" s="54"/>
      <c r="GDS63" s="54"/>
      <c r="GDT63" s="54"/>
      <c r="GDU63" s="54"/>
      <c r="GDV63" s="54"/>
      <c r="GDW63" s="54"/>
      <c r="GDX63" s="54"/>
      <c r="GDY63" s="54"/>
      <c r="GDZ63" s="54"/>
      <c r="GEA63" s="54"/>
      <c r="GEB63" s="54"/>
      <c r="GEC63" s="54"/>
      <c r="GED63" s="54"/>
      <c r="GEE63" s="54"/>
      <c r="GEF63" s="54"/>
      <c r="GEG63" s="54"/>
      <c r="GEH63" s="54"/>
      <c r="GEI63" s="54"/>
      <c r="GEJ63" s="54"/>
      <c r="GEK63" s="54"/>
      <c r="GEL63" s="54"/>
      <c r="GEM63" s="54"/>
      <c r="GEN63" s="54"/>
      <c r="GEO63" s="54"/>
      <c r="GEP63" s="54"/>
      <c r="GEQ63" s="54"/>
      <c r="GER63" s="54"/>
      <c r="GES63" s="54"/>
      <c r="GET63" s="54"/>
      <c r="GEU63" s="54"/>
      <c r="GEV63" s="54"/>
      <c r="GEW63" s="54"/>
      <c r="GEX63" s="54"/>
      <c r="GEY63" s="54"/>
      <c r="GEZ63" s="54"/>
      <c r="GFA63" s="54"/>
      <c r="GFB63" s="54"/>
      <c r="GFC63" s="54"/>
      <c r="GFD63" s="54"/>
      <c r="GFE63" s="54"/>
      <c r="GFF63" s="54"/>
      <c r="GFG63" s="54"/>
      <c r="GFH63" s="54"/>
      <c r="GFI63" s="54"/>
      <c r="GFJ63" s="54"/>
      <c r="GFK63" s="54"/>
      <c r="GFL63" s="54"/>
      <c r="GFM63" s="54"/>
      <c r="GFN63" s="54"/>
      <c r="GFO63" s="54"/>
      <c r="GFP63" s="54"/>
      <c r="GFQ63" s="54"/>
      <c r="GFR63" s="54"/>
      <c r="GFS63" s="54"/>
      <c r="GFT63" s="54"/>
      <c r="GFU63" s="54"/>
      <c r="GFV63" s="54"/>
      <c r="GFW63" s="54"/>
      <c r="GFX63" s="54"/>
      <c r="GFY63" s="54"/>
      <c r="GFZ63" s="54"/>
      <c r="GGA63" s="54"/>
      <c r="GGB63" s="54"/>
      <c r="GGC63" s="54"/>
      <c r="GGD63" s="54"/>
      <c r="GGE63" s="54"/>
      <c r="GGF63" s="54"/>
      <c r="GGG63" s="54"/>
      <c r="GGH63" s="54"/>
      <c r="GGI63" s="54"/>
      <c r="GGJ63" s="54"/>
      <c r="GGK63" s="54"/>
      <c r="GGL63" s="54"/>
      <c r="GGM63" s="54"/>
      <c r="GGN63" s="54"/>
      <c r="GGO63" s="54"/>
      <c r="GGP63" s="54"/>
      <c r="GGQ63" s="54"/>
      <c r="GGR63" s="54"/>
      <c r="GGS63" s="54"/>
      <c r="GGT63" s="54"/>
      <c r="GGU63" s="54"/>
      <c r="GGV63" s="54"/>
      <c r="GGW63" s="54"/>
      <c r="GGX63" s="54"/>
      <c r="GGY63" s="54"/>
      <c r="GGZ63" s="54"/>
      <c r="GHA63" s="54"/>
      <c r="GHB63" s="54"/>
      <c r="GHC63" s="54"/>
      <c r="GHD63" s="54"/>
      <c r="GHE63" s="54"/>
      <c r="GHF63" s="54"/>
      <c r="GHG63" s="54"/>
      <c r="GHH63" s="54"/>
      <c r="GHI63" s="54"/>
      <c r="GHJ63" s="54"/>
      <c r="GHK63" s="54"/>
      <c r="GHL63" s="54"/>
      <c r="GHM63" s="54"/>
      <c r="GHN63" s="54"/>
      <c r="GHO63" s="54"/>
      <c r="GHP63" s="54"/>
      <c r="GHQ63" s="54"/>
      <c r="GHR63" s="54"/>
      <c r="GHS63" s="54"/>
      <c r="GHT63" s="54"/>
      <c r="GHU63" s="54"/>
      <c r="GHV63" s="54"/>
      <c r="GHW63" s="54"/>
      <c r="GHX63" s="54"/>
      <c r="GHY63" s="54"/>
      <c r="GHZ63" s="54"/>
      <c r="GIA63" s="54"/>
      <c r="GIB63" s="54"/>
      <c r="GIC63" s="54"/>
      <c r="GID63" s="54"/>
      <c r="GIE63" s="54"/>
      <c r="GIF63" s="54"/>
      <c r="GIG63" s="54"/>
      <c r="GIH63" s="54"/>
      <c r="GII63" s="54"/>
      <c r="GIJ63" s="54"/>
      <c r="GIK63" s="54"/>
      <c r="GIL63" s="54"/>
      <c r="GIM63" s="54"/>
      <c r="GIN63" s="54"/>
      <c r="GIO63" s="54"/>
      <c r="GIP63" s="54"/>
      <c r="GIQ63" s="54"/>
      <c r="GIR63" s="54"/>
      <c r="GIS63" s="54"/>
      <c r="GIT63" s="54"/>
      <c r="GIU63" s="54"/>
      <c r="GIV63" s="54"/>
      <c r="GIW63" s="54"/>
      <c r="GIX63" s="54"/>
      <c r="GIY63" s="54"/>
      <c r="GIZ63" s="54"/>
      <c r="GJA63" s="54"/>
      <c r="GJB63" s="54"/>
      <c r="GJC63" s="54"/>
      <c r="GJD63" s="54"/>
      <c r="GJE63" s="54"/>
      <c r="GJF63" s="54"/>
      <c r="GJG63" s="54"/>
      <c r="GJH63" s="54"/>
      <c r="GJI63" s="54"/>
      <c r="GJJ63" s="54"/>
      <c r="GJK63" s="54"/>
      <c r="GJL63" s="54"/>
      <c r="GJM63" s="54"/>
      <c r="GJN63" s="54"/>
      <c r="GJO63" s="54"/>
      <c r="GJP63" s="54"/>
      <c r="GJQ63" s="54"/>
      <c r="GJR63" s="54"/>
      <c r="GJS63" s="54"/>
      <c r="GJT63" s="54"/>
      <c r="GJU63" s="54"/>
      <c r="GJV63" s="54"/>
      <c r="GJW63" s="54"/>
      <c r="GJX63" s="54"/>
      <c r="GJY63" s="54"/>
      <c r="GJZ63" s="54"/>
      <c r="GKA63" s="54"/>
      <c r="GKB63" s="54"/>
      <c r="GKC63" s="54"/>
      <c r="GKD63" s="54"/>
      <c r="GKE63" s="54"/>
      <c r="GKF63" s="54"/>
      <c r="GKG63" s="54"/>
      <c r="GKH63" s="54"/>
      <c r="GKI63" s="54"/>
      <c r="GKJ63" s="54"/>
      <c r="GKK63" s="54"/>
      <c r="GKL63" s="54"/>
      <c r="GKM63" s="54"/>
      <c r="GKN63" s="54"/>
      <c r="GKO63" s="54"/>
      <c r="GKP63" s="54"/>
      <c r="GKQ63" s="54"/>
      <c r="GKR63" s="54"/>
      <c r="GKS63" s="54"/>
      <c r="GKT63" s="54"/>
      <c r="GKU63" s="54"/>
      <c r="GKV63" s="54"/>
      <c r="GKW63" s="54"/>
      <c r="GKX63" s="54"/>
      <c r="GKY63" s="54"/>
      <c r="GKZ63" s="54"/>
      <c r="GLA63" s="54"/>
      <c r="GLB63" s="54"/>
      <c r="GLC63" s="54"/>
      <c r="GLD63" s="54"/>
      <c r="GLE63" s="54"/>
      <c r="GLF63" s="54"/>
      <c r="GLG63" s="54"/>
      <c r="GLH63" s="54"/>
      <c r="GLI63" s="54"/>
      <c r="GLJ63" s="54"/>
      <c r="GLK63" s="54"/>
      <c r="GLL63" s="54"/>
      <c r="GLM63" s="54"/>
      <c r="GLN63" s="54"/>
      <c r="GLO63" s="54"/>
      <c r="GLP63" s="54"/>
      <c r="GLQ63" s="54"/>
      <c r="GLR63" s="54"/>
      <c r="GLS63" s="54"/>
      <c r="GLT63" s="54"/>
      <c r="GLU63" s="54"/>
      <c r="GLV63" s="54"/>
      <c r="GLW63" s="54"/>
      <c r="GLX63" s="54"/>
      <c r="GLY63" s="54"/>
      <c r="GLZ63" s="54"/>
      <c r="GMA63" s="54"/>
      <c r="GMB63" s="54"/>
      <c r="GMC63" s="54"/>
      <c r="GMD63" s="54"/>
      <c r="GME63" s="54"/>
      <c r="GMF63" s="54"/>
      <c r="GMG63" s="54"/>
      <c r="GMH63" s="54"/>
      <c r="GMI63" s="54"/>
      <c r="GMJ63" s="54"/>
      <c r="GMK63" s="54"/>
      <c r="GML63" s="54"/>
      <c r="GMM63" s="54"/>
      <c r="GMN63" s="54"/>
      <c r="GMO63" s="54"/>
      <c r="GMP63" s="54"/>
      <c r="GMQ63" s="54"/>
      <c r="GMR63" s="54"/>
      <c r="GMS63" s="54"/>
      <c r="GMT63" s="54"/>
      <c r="GMU63" s="54"/>
      <c r="GMV63" s="54"/>
      <c r="GMW63" s="54"/>
      <c r="GMX63" s="54"/>
      <c r="GMY63" s="54"/>
      <c r="GMZ63" s="54"/>
      <c r="GNA63" s="54"/>
      <c r="GNB63" s="54"/>
      <c r="GNC63" s="54"/>
      <c r="GND63" s="54"/>
      <c r="GNE63" s="54"/>
      <c r="GNF63" s="54"/>
      <c r="GNG63" s="54"/>
      <c r="GNH63" s="54"/>
      <c r="GNI63" s="54"/>
      <c r="GNJ63" s="54"/>
      <c r="GNK63" s="54"/>
      <c r="GNL63" s="54"/>
      <c r="GNM63" s="54"/>
      <c r="GNN63" s="54"/>
      <c r="GNO63" s="54"/>
      <c r="GNP63" s="54"/>
      <c r="GNQ63" s="54"/>
      <c r="GNR63" s="54"/>
      <c r="GNS63" s="54"/>
      <c r="GNT63" s="54"/>
      <c r="GNU63" s="54"/>
      <c r="GNV63" s="54"/>
      <c r="GNW63" s="54"/>
      <c r="GNX63" s="54"/>
      <c r="GNY63" s="54"/>
      <c r="GNZ63" s="54"/>
      <c r="GOA63" s="54"/>
      <c r="GOB63" s="54"/>
      <c r="GOC63" s="54"/>
      <c r="GOD63" s="54"/>
      <c r="GOE63" s="54"/>
      <c r="GOF63" s="54"/>
      <c r="GOG63" s="54"/>
      <c r="GOH63" s="54"/>
      <c r="GOI63" s="54"/>
      <c r="GOJ63" s="54"/>
      <c r="GOK63" s="54"/>
      <c r="GOL63" s="54"/>
      <c r="GOM63" s="54"/>
      <c r="GON63" s="54"/>
      <c r="GOO63" s="54"/>
      <c r="GOP63" s="54"/>
      <c r="GOQ63" s="54"/>
      <c r="GOR63" s="54"/>
      <c r="GOS63" s="54"/>
      <c r="GOT63" s="54"/>
      <c r="GOU63" s="54"/>
      <c r="GOV63" s="54"/>
      <c r="GOW63" s="54"/>
      <c r="GOX63" s="54"/>
      <c r="GOY63" s="54"/>
      <c r="GOZ63" s="54"/>
      <c r="GPA63" s="54"/>
      <c r="GPB63" s="54"/>
      <c r="GPC63" s="54"/>
      <c r="GPD63" s="54"/>
      <c r="GPE63" s="54"/>
      <c r="GPF63" s="54"/>
      <c r="GPG63" s="54"/>
      <c r="GPH63" s="54"/>
      <c r="GPI63" s="54"/>
      <c r="GPJ63" s="54"/>
      <c r="GPK63" s="54"/>
      <c r="GPL63" s="54"/>
      <c r="GPM63" s="54"/>
      <c r="GPN63" s="54"/>
      <c r="GPO63" s="54"/>
      <c r="GPP63" s="54"/>
      <c r="GPQ63" s="54"/>
      <c r="GPR63" s="54"/>
      <c r="GPS63" s="54"/>
      <c r="GPT63" s="54"/>
      <c r="GPU63" s="54"/>
      <c r="GPV63" s="54"/>
      <c r="GPW63" s="54"/>
      <c r="GPX63" s="54"/>
      <c r="GPY63" s="54"/>
      <c r="GPZ63" s="54"/>
      <c r="GQA63" s="54"/>
      <c r="GQB63" s="54"/>
      <c r="GQC63" s="54"/>
      <c r="GQD63" s="54"/>
      <c r="GQE63" s="54"/>
      <c r="GQF63" s="54"/>
      <c r="GQG63" s="54"/>
      <c r="GQH63" s="54"/>
      <c r="GQI63" s="54"/>
      <c r="GQJ63" s="54"/>
      <c r="GQK63" s="54"/>
      <c r="GQL63" s="54"/>
      <c r="GQM63" s="54"/>
      <c r="GQN63" s="54"/>
      <c r="GQO63" s="54"/>
      <c r="GQP63" s="54"/>
      <c r="GQQ63" s="54"/>
      <c r="GQR63" s="54"/>
      <c r="GQS63" s="54"/>
      <c r="GQT63" s="54"/>
      <c r="GQU63" s="54"/>
      <c r="GQV63" s="54"/>
      <c r="GQW63" s="54"/>
      <c r="GQX63" s="54"/>
      <c r="GQY63" s="54"/>
      <c r="GQZ63" s="54"/>
      <c r="GRA63" s="54"/>
      <c r="GRB63" s="54"/>
      <c r="GRC63" s="54"/>
      <c r="GRD63" s="54"/>
      <c r="GRE63" s="54"/>
      <c r="GRF63" s="54"/>
      <c r="GRG63" s="54"/>
      <c r="GRH63" s="54"/>
      <c r="GRI63" s="54"/>
      <c r="GRJ63" s="54"/>
      <c r="GRK63" s="54"/>
      <c r="GRL63" s="54"/>
      <c r="GRM63" s="54"/>
      <c r="GRN63" s="54"/>
      <c r="GRO63" s="54"/>
      <c r="GRP63" s="54"/>
      <c r="GRQ63" s="54"/>
      <c r="GRR63" s="54"/>
      <c r="GRS63" s="54"/>
      <c r="GRT63" s="54"/>
      <c r="GRU63" s="54"/>
      <c r="GRV63" s="54"/>
      <c r="GRW63" s="54"/>
      <c r="GRX63" s="54"/>
      <c r="GRY63" s="54"/>
      <c r="GRZ63" s="54"/>
      <c r="GSA63" s="54"/>
      <c r="GSB63" s="54"/>
      <c r="GSC63" s="54"/>
      <c r="GSD63" s="54"/>
      <c r="GSE63" s="54"/>
      <c r="GSF63" s="54"/>
      <c r="GSG63" s="54"/>
      <c r="GSH63" s="54"/>
      <c r="GSI63" s="54"/>
      <c r="GSJ63" s="54"/>
      <c r="GSK63" s="54"/>
      <c r="GSL63" s="54"/>
      <c r="GSM63" s="54"/>
      <c r="GSN63" s="54"/>
      <c r="GSO63" s="54"/>
      <c r="GSP63" s="54"/>
      <c r="GSQ63" s="54"/>
      <c r="GSR63" s="54"/>
      <c r="GSS63" s="54"/>
      <c r="GST63" s="54"/>
      <c r="GSU63" s="54"/>
      <c r="GSV63" s="54"/>
      <c r="GSW63" s="54"/>
      <c r="GSX63" s="54"/>
      <c r="GSY63" s="54"/>
      <c r="GSZ63" s="54"/>
      <c r="GTA63" s="54"/>
      <c r="GTB63" s="54"/>
      <c r="GTC63" s="54"/>
      <c r="GTD63" s="54"/>
      <c r="GTE63" s="54"/>
      <c r="GTF63" s="54"/>
      <c r="GTG63" s="54"/>
      <c r="GTH63" s="54"/>
      <c r="GTI63" s="54"/>
      <c r="GTJ63" s="54"/>
      <c r="GTK63" s="54"/>
      <c r="GTL63" s="54"/>
      <c r="GTM63" s="54"/>
      <c r="GTN63" s="54"/>
      <c r="GTO63" s="54"/>
      <c r="GTP63" s="54"/>
      <c r="GTQ63" s="54"/>
      <c r="GTR63" s="54"/>
      <c r="GTS63" s="54"/>
      <c r="GTT63" s="54"/>
      <c r="GTU63" s="54"/>
      <c r="GTV63" s="54"/>
      <c r="GTW63" s="54"/>
      <c r="GTX63" s="54"/>
      <c r="GTY63" s="54"/>
      <c r="GTZ63" s="54"/>
      <c r="GUA63" s="54"/>
      <c r="GUB63" s="54"/>
      <c r="GUC63" s="54"/>
      <c r="GUD63" s="54"/>
      <c r="GUE63" s="54"/>
      <c r="GUF63" s="54"/>
      <c r="GUG63" s="54"/>
      <c r="GUH63" s="54"/>
      <c r="GUI63" s="54"/>
      <c r="GUJ63" s="54"/>
      <c r="GUK63" s="54"/>
      <c r="GUL63" s="54"/>
      <c r="GUM63" s="54"/>
      <c r="GUN63" s="54"/>
      <c r="GUO63" s="54"/>
      <c r="GUP63" s="54"/>
      <c r="GUQ63" s="54"/>
      <c r="GUR63" s="54"/>
      <c r="GUS63" s="54"/>
      <c r="GUT63" s="54"/>
      <c r="GUU63" s="54"/>
      <c r="GUV63" s="54"/>
      <c r="GUW63" s="54"/>
      <c r="GUX63" s="54"/>
      <c r="GUY63" s="54"/>
      <c r="GUZ63" s="54"/>
      <c r="GVA63" s="54"/>
      <c r="GVB63" s="54"/>
      <c r="GVC63" s="54"/>
      <c r="GVD63" s="54"/>
      <c r="GVE63" s="54"/>
      <c r="GVF63" s="54"/>
      <c r="GVG63" s="54"/>
      <c r="GVH63" s="54"/>
      <c r="GVI63" s="54"/>
      <c r="GVJ63" s="54"/>
      <c r="GVK63" s="54"/>
      <c r="GVL63" s="54"/>
      <c r="GVM63" s="54"/>
      <c r="GVN63" s="54"/>
      <c r="GVO63" s="54"/>
      <c r="GVP63" s="54"/>
      <c r="GVQ63" s="54"/>
      <c r="GVR63" s="54"/>
      <c r="GVS63" s="54"/>
      <c r="GVT63" s="54"/>
      <c r="GVU63" s="54"/>
      <c r="GVV63" s="54"/>
      <c r="GVW63" s="54"/>
      <c r="GVX63" s="54"/>
      <c r="GVY63" s="54"/>
      <c r="GVZ63" s="54"/>
      <c r="GWA63" s="54"/>
      <c r="GWB63" s="54"/>
      <c r="GWC63" s="54"/>
      <c r="GWD63" s="54"/>
      <c r="GWE63" s="54"/>
      <c r="GWF63" s="54"/>
      <c r="GWG63" s="54"/>
      <c r="GWH63" s="54"/>
      <c r="GWI63" s="54"/>
      <c r="GWJ63" s="54"/>
      <c r="GWK63" s="54"/>
      <c r="GWL63" s="54"/>
      <c r="GWM63" s="54"/>
      <c r="GWN63" s="54"/>
      <c r="GWO63" s="54"/>
      <c r="GWP63" s="54"/>
      <c r="GWQ63" s="54"/>
      <c r="GWR63" s="54"/>
      <c r="GWS63" s="54"/>
      <c r="GWT63" s="54"/>
      <c r="GWU63" s="54"/>
      <c r="GWV63" s="54"/>
      <c r="GWW63" s="54"/>
      <c r="GWX63" s="54"/>
      <c r="GWY63" s="54"/>
      <c r="GWZ63" s="54"/>
      <c r="GXA63" s="54"/>
      <c r="GXB63" s="54"/>
      <c r="GXC63" s="54"/>
      <c r="GXD63" s="54"/>
      <c r="GXE63" s="54"/>
      <c r="GXF63" s="54"/>
      <c r="GXG63" s="54"/>
      <c r="GXH63" s="54"/>
      <c r="GXI63" s="54"/>
      <c r="GXJ63" s="54"/>
      <c r="GXK63" s="54"/>
      <c r="GXL63" s="54"/>
      <c r="GXM63" s="54"/>
      <c r="GXN63" s="54"/>
      <c r="GXO63" s="54"/>
      <c r="GXP63" s="54"/>
      <c r="GXQ63" s="54"/>
      <c r="GXR63" s="54"/>
      <c r="GXS63" s="54"/>
      <c r="GXT63" s="54"/>
      <c r="GXU63" s="54"/>
      <c r="GXV63" s="54"/>
      <c r="GXW63" s="54"/>
      <c r="GXX63" s="54"/>
      <c r="GXY63" s="54"/>
      <c r="GXZ63" s="54"/>
      <c r="GYA63" s="54"/>
      <c r="GYB63" s="54"/>
      <c r="GYC63" s="54"/>
      <c r="GYD63" s="54"/>
      <c r="GYE63" s="54"/>
      <c r="GYF63" s="54"/>
      <c r="GYG63" s="54"/>
      <c r="GYH63" s="54"/>
      <c r="GYI63" s="54"/>
      <c r="GYJ63" s="54"/>
      <c r="GYK63" s="54"/>
      <c r="GYL63" s="54"/>
      <c r="GYM63" s="54"/>
      <c r="GYN63" s="54"/>
      <c r="GYO63" s="54"/>
      <c r="GYP63" s="54"/>
      <c r="GYQ63" s="54"/>
      <c r="GYR63" s="54"/>
      <c r="GYS63" s="54"/>
      <c r="GYT63" s="54"/>
      <c r="GYU63" s="54"/>
      <c r="GYV63" s="54"/>
      <c r="GYW63" s="54"/>
      <c r="GYX63" s="54"/>
      <c r="GYY63" s="54"/>
      <c r="GYZ63" s="54"/>
      <c r="GZA63" s="54"/>
      <c r="GZB63" s="54"/>
      <c r="GZC63" s="54"/>
      <c r="GZD63" s="54"/>
      <c r="GZE63" s="54"/>
      <c r="GZF63" s="54"/>
      <c r="GZG63" s="54"/>
      <c r="GZH63" s="54"/>
      <c r="GZI63" s="54"/>
      <c r="GZJ63" s="54"/>
      <c r="GZK63" s="54"/>
      <c r="GZL63" s="54"/>
      <c r="GZM63" s="54"/>
      <c r="GZN63" s="54"/>
      <c r="GZO63" s="54"/>
      <c r="GZP63" s="54"/>
      <c r="GZQ63" s="54"/>
      <c r="GZR63" s="54"/>
      <c r="GZS63" s="54"/>
      <c r="GZT63" s="54"/>
      <c r="GZU63" s="54"/>
      <c r="GZV63" s="54"/>
      <c r="GZW63" s="54"/>
      <c r="GZX63" s="54"/>
      <c r="GZY63" s="54"/>
      <c r="GZZ63" s="54"/>
      <c r="HAA63" s="54"/>
      <c r="HAB63" s="54"/>
      <c r="HAC63" s="54"/>
      <c r="HAD63" s="54"/>
      <c r="HAE63" s="54"/>
      <c r="HAF63" s="54"/>
      <c r="HAG63" s="54"/>
      <c r="HAH63" s="54"/>
      <c r="HAI63" s="54"/>
      <c r="HAJ63" s="54"/>
      <c r="HAK63" s="54"/>
      <c r="HAL63" s="54"/>
      <c r="HAM63" s="54"/>
      <c r="HAN63" s="54"/>
      <c r="HAO63" s="54"/>
      <c r="HAP63" s="54"/>
      <c r="HAQ63" s="54"/>
      <c r="HAR63" s="54"/>
      <c r="HAS63" s="54"/>
      <c r="HAT63" s="54"/>
      <c r="HAU63" s="54"/>
      <c r="HAV63" s="54"/>
      <c r="HAW63" s="54"/>
      <c r="HAX63" s="54"/>
      <c r="HAY63" s="54"/>
      <c r="HAZ63" s="54"/>
      <c r="HBA63" s="54"/>
      <c r="HBB63" s="54"/>
      <c r="HBC63" s="54"/>
      <c r="HBD63" s="54"/>
      <c r="HBE63" s="54"/>
      <c r="HBF63" s="54"/>
      <c r="HBG63" s="54"/>
      <c r="HBH63" s="54"/>
      <c r="HBI63" s="54"/>
      <c r="HBJ63" s="54"/>
      <c r="HBK63" s="54"/>
      <c r="HBL63" s="54"/>
      <c r="HBM63" s="54"/>
      <c r="HBN63" s="54"/>
      <c r="HBO63" s="54"/>
      <c r="HBP63" s="54"/>
      <c r="HBQ63" s="54"/>
      <c r="HBR63" s="54"/>
      <c r="HBS63" s="54"/>
      <c r="HBT63" s="54"/>
      <c r="HBU63" s="54"/>
      <c r="HBV63" s="54"/>
      <c r="HBW63" s="54"/>
      <c r="HBX63" s="54"/>
      <c r="HBY63" s="54"/>
      <c r="HBZ63" s="54"/>
      <c r="HCA63" s="54"/>
      <c r="HCB63" s="54"/>
      <c r="HCC63" s="54"/>
      <c r="HCD63" s="54"/>
      <c r="HCE63" s="54"/>
      <c r="HCF63" s="54"/>
      <c r="HCG63" s="54"/>
      <c r="HCH63" s="54"/>
      <c r="HCI63" s="54"/>
      <c r="HCJ63" s="54"/>
      <c r="HCK63" s="54"/>
      <c r="HCL63" s="54"/>
      <c r="HCM63" s="54"/>
      <c r="HCN63" s="54"/>
      <c r="HCO63" s="54"/>
      <c r="HCP63" s="54"/>
      <c r="HCQ63" s="54"/>
      <c r="HCR63" s="54"/>
      <c r="HCS63" s="54"/>
      <c r="HCT63" s="54"/>
      <c r="HCU63" s="54"/>
      <c r="HCV63" s="54"/>
      <c r="HCW63" s="54"/>
      <c r="HCX63" s="54"/>
      <c r="HCY63" s="54"/>
      <c r="HCZ63" s="54"/>
      <c r="HDA63" s="54"/>
      <c r="HDB63" s="54"/>
      <c r="HDC63" s="54"/>
      <c r="HDD63" s="54"/>
      <c r="HDE63" s="54"/>
      <c r="HDF63" s="54"/>
      <c r="HDG63" s="54"/>
      <c r="HDH63" s="54"/>
      <c r="HDI63" s="54"/>
      <c r="HDJ63" s="54"/>
      <c r="HDK63" s="54"/>
      <c r="HDL63" s="54"/>
      <c r="HDM63" s="54"/>
      <c r="HDN63" s="54"/>
      <c r="HDO63" s="54"/>
      <c r="HDP63" s="54"/>
      <c r="HDQ63" s="54"/>
      <c r="HDR63" s="54"/>
      <c r="HDS63" s="54"/>
      <c r="HDT63" s="54"/>
      <c r="HDU63" s="54"/>
      <c r="HDV63" s="54"/>
      <c r="HDW63" s="54"/>
      <c r="HDX63" s="54"/>
      <c r="HDY63" s="54"/>
      <c r="HDZ63" s="54"/>
      <c r="HEA63" s="54"/>
      <c r="HEB63" s="54"/>
      <c r="HEC63" s="54"/>
      <c r="HED63" s="54"/>
      <c r="HEE63" s="54"/>
      <c r="HEF63" s="54"/>
      <c r="HEG63" s="54"/>
      <c r="HEH63" s="54"/>
      <c r="HEI63" s="54"/>
      <c r="HEJ63" s="54"/>
      <c r="HEK63" s="54"/>
      <c r="HEL63" s="54"/>
      <c r="HEM63" s="54"/>
      <c r="HEN63" s="54"/>
      <c r="HEO63" s="54"/>
      <c r="HEP63" s="54"/>
      <c r="HEQ63" s="54"/>
      <c r="HER63" s="54"/>
      <c r="HES63" s="54"/>
      <c r="HET63" s="54"/>
      <c r="HEU63" s="54"/>
      <c r="HEV63" s="54"/>
      <c r="HEW63" s="54"/>
      <c r="HEX63" s="54"/>
      <c r="HEY63" s="54"/>
      <c r="HEZ63" s="54"/>
      <c r="HFA63" s="54"/>
      <c r="HFB63" s="54"/>
      <c r="HFC63" s="54"/>
      <c r="HFD63" s="54"/>
      <c r="HFE63" s="54"/>
      <c r="HFF63" s="54"/>
      <c r="HFG63" s="54"/>
      <c r="HFH63" s="54"/>
      <c r="HFI63" s="54"/>
      <c r="HFJ63" s="54"/>
      <c r="HFK63" s="54"/>
      <c r="HFL63" s="54"/>
      <c r="HFM63" s="54"/>
      <c r="HFN63" s="54"/>
      <c r="HFO63" s="54"/>
      <c r="HFP63" s="54"/>
      <c r="HFQ63" s="54"/>
      <c r="HFR63" s="54"/>
      <c r="HFS63" s="54"/>
      <c r="HFT63" s="54"/>
      <c r="HFU63" s="54"/>
      <c r="HFV63" s="54"/>
      <c r="HFW63" s="54"/>
      <c r="HFX63" s="54"/>
      <c r="HFY63" s="54"/>
      <c r="HFZ63" s="54"/>
      <c r="HGA63" s="54"/>
      <c r="HGB63" s="54"/>
      <c r="HGC63" s="54"/>
      <c r="HGD63" s="54"/>
      <c r="HGE63" s="54"/>
      <c r="HGF63" s="54"/>
      <c r="HGG63" s="54"/>
      <c r="HGH63" s="54"/>
      <c r="HGI63" s="54"/>
      <c r="HGJ63" s="54"/>
      <c r="HGK63" s="54"/>
      <c r="HGL63" s="54"/>
      <c r="HGM63" s="54"/>
      <c r="HGN63" s="54"/>
      <c r="HGO63" s="54"/>
      <c r="HGP63" s="54"/>
      <c r="HGQ63" s="54"/>
      <c r="HGR63" s="54"/>
      <c r="HGS63" s="54"/>
      <c r="HGT63" s="54"/>
      <c r="HGU63" s="54"/>
      <c r="HGV63" s="54"/>
      <c r="HGW63" s="54"/>
      <c r="HGX63" s="54"/>
      <c r="HGY63" s="54"/>
      <c r="HGZ63" s="54"/>
      <c r="HHA63" s="54"/>
      <c r="HHB63" s="54"/>
      <c r="HHC63" s="54"/>
      <c r="HHD63" s="54"/>
      <c r="HHE63" s="54"/>
      <c r="HHF63" s="54"/>
      <c r="HHG63" s="54"/>
      <c r="HHH63" s="54"/>
      <c r="HHI63" s="54"/>
      <c r="HHJ63" s="54"/>
      <c r="HHK63" s="54"/>
      <c r="HHL63" s="54"/>
      <c r="HHM63" s="54"/>
      <c r="HHN63" s="54"/>
      <c r="HHO63" s="54"/>
      <c r="HHP63" s="54"/>
      <c r="HHQ63" s="54"/>
      <c r="HHR63" s="54"/>
      <c r="HHS63" s="54"/>
      <c r="HHT63" s="54"/>
      <c r="HHU63" s="54"/>
      <c r="HHV63" s="54"/>
      <c r="HHW63" s="54"/>
      <c r="HHX63" s="54"/>
      <c r="HHY63" s="54"/>
      <c r="HHZ63" s="54"/>
      <c r="HIA63" s="54"/>
      <c r="HIB63" s="54"/>
      <c r="HIC63" s="54"/>
      <c r="HID63" s="54"/>
      <c r="HIE63" s="54"/>
      <c r="HIF63" s="54"/>
      <c r="HIG63" s="54"/>
      <c r="HIH63" s="54"/>
      <c r="HII63" s="54"/>
      <c r="HIJ63" s="54"/>
      <c r="HIK63" s="54"/>
      <c r="HIL63" s="54"/>
      <c r="HIM63" s="54"/>
      <c r="HIN63" s="54"/>
      <c r="HIO63" s="54"/>
      <c r="HIP63" s="54"/>
      <c r="HIQ63" s="54"/>
      <c r="HIR63" s="54"/>
      <c r="HIS63" s="54"/>
      <c r="HIT63" s="54"/>
      <c r="HIU63" s="54"/>
      <c r="HIV63" s="54"/>
      <c r="HIW63" s="54"/>
      <c r="HIX63" s="54"/>
      <c r="HIY63" s="54"/>
      <c r="HIZ63" s="54"/>
      <c r="HJA63" s="54"/>
      <c r="HJB63" s="54"/>
      <c r="HJC63" s="54"/>
      <c r="HJD63" s="54"/>
      <c r="HJE63" s="54"/>
      <c r="HJF63" s="54"/>
      <c r="HJG63" s="54"/>
      <c r="HJH63" s="54"/>
      <c r="HJI63" s="54"/>
      <c r="HJJ63" s="54"/>
      <c r="HJK63" s="54"/>
      <c r="HJL63" s="54"/>
      <c r="HJM63" s="54"/>
      <c r="HJN63" s="54"/>
      <c r="HJO63" s="54"/>
      <c r="HJP63" s="54"/>
      <c r="HJQ63" s="54"/>
      <c r="HJR63" s="54"/>
      <c r="HJS63" s="54"/>
      <c r="HJT63" s="54"/>
      <c r="HJU63" s="54"/>
      <c r="HJV63" s="54"/>
      <c r="HJW63" s="54"/>
      <c r="HJX63" s="54"/>
      <c r="HJY63" s="54"/>
      <c r="HJZ63" s="54"/>
      <c r="HKA63" s="54"/>
      <c r="HKB63" s="54"/>
      <c r="HKC63" s="54"/>
      <c r="HKD63" s="54"/>
      <c r="HKE63" s="54"/>
      <c r="HKF63" s="54"/>
      <c r="HKG63" s="54"/>
      <c r="HKH63" s="54"/>
      <c r="HKI63" s="54"/>
      <c r="HKJ63" s="54"/>
      <c r="HKK63" s="54"/>
      <c r="HKL63" s="54"/>
      <c r="HKM63" s="54"/>
      <c r="HKN63" s="54"/>
      <c r="HKO63" s="54"/>
      <c r="HKP63" s="54"/>
      <c r="HKQ63" s="54"/>
      <c r="HKR63" s="54"/>
      <c r="HKS63" s="54"/>
      <c r="HKT63" s="54"/>
      <c r="HKU63" s="54"/>
      <c r="HKV63" s="54"/>
      <c r="HKW63" s="54"/>
      <c r="HKX63" s="54"/>
      <c r="HKY63" s="54"/>
      <c r="HKZ63" s="54"/>
      <c r="HLA63" s="54"/>
      <c r="HLB63" s="54"/>
      <c r="HLC63" s="54"/>
      <c r="HLD63" s="54"/>
      <c r="HLE63" s="54"/>
      <c r="HLF63" s="54"/>
      <c r="HLG63" s="54"/>
      <c r="HLH63" s="54"/>
      <c r="HLI63" s="54"/>
      <c r="HLJ63" s="54"/>
      <c r="HLK63" s="54"/>
      <c r="HLL63" s="54"/>
      <c r="HLM63" s="54"/>
      <c r="HLN63" s="54"/>
      <c r="HLO63" s="54"/>
      <c r="HLP63" s="54"/>
      <c r="HLQ63" s="54"/>
      <c r="HLR63" s="54"/>
      <c r="HLS63" s="54"/>
      <c r="HLT63" s="54"/>
      <c r="HLU63" s="54"/>
      <c r="HLV63" s="54"/>
      <c r="HLW63" s="54"/>
      <c r="HLX63" s="54"/>
      <c r="HLY63" s="54"/>
      <c r="HLZ63" s="54"/>
      <c r="HMA63" s="54"/>
      <c r="HMB63" s="54"/>
      <c r="HMC63" s="54"/>
      <c r="HMD63" s="54"/>
      <c r="HME63" s="54"/>
      <c r="HMF63" s="54"/>
      <c r="HMG63" s="54"/>
      <c r="HMH63" s="54"/>
      <c r="HMI63" s="54"/>
      <c r="HMJ63" s="54"/>
      <c r="HMK63" s="54"/>
      <c r="HML63" s="54"/>
      <c r="HMM63" s="54"/>
      <c r="HMN63" s="54"/>
      <c r="HMO63" s="54"/>
      <c r="HMP63" s="54"/>
      <c r="HMQ63" s="54"/>
      <c r="HMR63" s="54"/>
      <c r="HMS63" s="54"/>
      <c r="HMT63" s="54"/>
      <c r="HMU63" s="54"/>
      <c r="HMV63" s="54"/>
      <c r="HMW63" s="54"/>
      <c r="HMX63" s="54"/>
      <c r="HMY63" s="54"/>
      <c r="HMZ63" s="54"/>
      <c r="HNA63" s="54"/>
      <c r="HNB63" s="54"/>
      <c r="HNC63" s="54"/>
      <c r="HND63" s="54"/>
      <c r="HNE63" s="54"/>
      <c r="HNF63" s="54"/>
      <c r="HNG63" s="54"/>
      <c r="HNH63" s="54"/>
      <c r="HNI63" s="54"/>
      <c r="HNJ63" s="54"/>
      <c r="HNK63" s="54"/>
      <c r="HNL63" s="54"/>
      <c r="HNM63" s="54"/>
      <c r="HNN63" s="54"/>
      <c r="HNO63" s="54"/>
      <c r="HNP63" s="54"/>
      <c r="HNQ63" s="54"/>
      <c r="HNR63" s="54"/>
      <c r="HNS63" s="54"/>
      <c r="HNT63" s="54"/>
      <c r="HNU63" s="54"/>
      <c r="HNV63" s="54"/>
      <c r="HNW63" s="54"/>
      <c r="HNX63" s="54"/>
      <c r="HNY63" s="54"/>
      <c r="HNZ63" s="54"/>
      <c r="HOA63" s="54"/>
      <c r="HOB63" s="54"/>
      <c r="HOC63" s="54"/>
      <c r="HOD63" s="54"/>
      <c r="HOE63" s="54"/>
      <c r="HOF63" s="54"/>
      <c r="HOG63" s="54"/>
      <c r="HOH63" s="54"/>
      <c r="HOI63" s="54"/>
      <c r="HOJ63" s="54"/>
      <c r="HOK63" s="54"/>
      <c r="HOL63" s="54"/>
      <c r="HOM63" s="54"/>
      <c r="HON63" s="54"/>
      <c r="HOO63" s="54"/>
      <c r="HOP63" s="54"/>
      <c r="HOQ63" s="54"/>
      <c r="HOR63" s="54"/>
      <c r="HOS63" s="54"/>
      <c r="HOT63" s="54"/>
      <c r="HOU63" s="54"/>
      <c r="HOV63" s="54"/>
      <c r="HOW63" s="54"/>
      <c r="HOX63" s="54"/>
      <c r="HOY63" s="54"/>
      <c r="HOZ63" s="54"/>
      <c r="HPA63" s="54"/>
      <c r="HPB63" s="54"/>
      <c r="HPC63" s="54"/>
      <c r="HPD63" s="54"/>
      <c r="HPE63" s="54"/>
      <c r="HPF63" s="54"/>
      <c r="HPG63" s="54"/>
      <c r="HPH63" s="54"/>
      <c r="HPI63" s="54"/>
      <c r="HPJ63" s="54"/>
      <c r="HPK63" s="54"/>
      <c r="HPL63" s="54"/>
      <c r="HPM63" s="54"/>
      <c r="HPN63" s="54"/>
      <c r="HPO63" s="54"/>
      <c r="HPP63" s="54"/>
      <c r="HPQ63" s="54"/>
      <c r="HPR63" s="54"/>
      <c r="HPS63" s="54"/>
      <c r="HPT63" s="54"/>
      <c r="HPU63" s="54"/>
      <c r="HPV63" s="54"/>
      <c r="HPW63" s="54"/>
      <c r="HPX63" s="54"/>
      <c r="HPY63" s="54"/>
      <c r="HPZ63" s="54"/>
      <c r="HQA63" s="54"/>
      <c r="HQB63" s="54"/>
      <c r="HQC63" s="54"/>
      <c r="HQD63" s="54"/>
      <c r="HQE63" s="54"/>
      <c r="HQF63" s="54"/>
      <c r="HQG63" s="54"/>
      <c r="HQH63" s="54"/>
      <c r="HQI63" s="54"/>
      <c r="HQJ63" s="54"/>
      <c r="HQK63" s="54"/>
      <c r="HQL63" s="54"/>
      <c r="HQM63" s="54"/>
      <c r="HQN63" s="54"/>
      <c r="HQO63" s="54"/>
      <c r="HQP63" s="54"/>
      <c r="HQQ63" s="54"/>
      <c r="HQR63" s="54"/>
      <c r="HQS63" s="54"/>
      <c r="HQT63" s="54"/>
      <c r="HQU63" s="54"/>
      <c r="HQV63" s="54"/>
      <c r="HQW63" s="54"/>
      <c r="HQX63" s="54"/>
      <c r="HQY63" s="54"/>
      <c r="HQZ63" s="54"/>
      <c r="HRA63" s="54"/>
      <c r="HRB63" s="54"/>
      <c r="HRC63" s="54"/>
      <c r="HRD63" s="54"/>
      <c r="HRE63" s="54"/>
      <c r="HRF63" s="54"/>
      <c r="HRG63" s="54"/>
      <c r="HRH63" s="54"/>
      <c r="HRI63" s="54"/>
      <c r="HRJ63" s="54"/>
      <c r="HRK63" s="54"/>
      <c r="HRL63" s="54"/>
      <c r="HRM63" s="54"/>
      <c r="HRN63" s="54"/>
      <c r="HRO63" s="54"/>
      <c r="HRP63" s="54"/>
      <c r="HRQ63" s="54"/>
      <c r="HRR63" s="54"/>
      <c r="HRS63" s="54"/>
      <c r="HRT63" s="54"/>
      <c r="HRU63" s="54"/>
      <c r="HRV63" s="54"/>
      <c r="HRW63" s="54"/>
      <c r="HRX63" s="54"/>
      <c r="HRY63" s="54"/>
      <c r="HRZ63" s="54"/>
      <c r="HSA63" s="54"/>
      <c r="HSB63" s="54"/>
      <c r="HSC63" s="54"/>
      <c r="HSD63" s="54"/>
      <c r="HSE63" s="54"/>
      <c r="HSF63" s="54"/>
      <c r="HSG63" s="54"/>
      <c r="HSH63" s="54"/>
      <c r="HSI63" s="54"/>
      <c r="HSJ63" s="54"/>
      <c r="HSK63" s="54"/>
      <c r="HSL63" s="54"/>
      <c r="HSM63" s="54"/>
      <c r="HSN63" s="54"/>
      <c r="HSO63" s="54"/>
      <c r="HSP63" s="54"/>
      <c r="HSQ63" s="54"/>
      <c r="HSR63" s="54"/>
      <c r="HSS63" s="54"/>
      <c r="HST63" s="54"/>
      <c r="HSU63" s="54"/>
      <c r="HSV63" s="54"/>
      <c r="HSW63" s="54"/>
      <c r="HSX63" s="54"/>
      <c r="HSY63" s="54"/>
      <c r="HSZ63" s="54"/>
      <c r="HTA63" s="54"/>
      <c r="HTB63" s="54"/>
      <c r="HTC63" s="54"/>
      <c r="HTD63" s="54"/>
      <c r="HTE63" s="54"/>
      <c r="HTF63" s="54"/>
      <c r="HTG63" s="54"/>
      <c r="HTH63" s="54"/>
      <c r="HTI63" s="54"/>
      <c r="HTJ63" s="54"/>
      <c r="HTK63" s="54"/>
      <c r="HTL63" s="54"/>
      <c r="HTM63" s="54"/>
      <c r="HTN63" s="54"/>
      <c r="HTO63" s="54"/>
      <c r="HTP63" s="54"/>
      <c r="HTQ63" s="54"/>
      <c r="HTR63" s="54"/>
      <c r="HTS63" s="54"/>
      <c r="HTT63" s="54"/>
      <c r="HTU63" s="54"/>
      <c r="HTV63" s="54"/>
      <c r="HTW63" s="54"/>
      <c r="HTX63" s="54"/>
      <c r="HTY63" s="54"/>
      <c r="HTZ63" s="54"/>
      <c r="HUA63" s="54"/>
      <c r="HUB63" s="54"/>
      <c r="HUC63" s="54"/>
      <c r="HUD63" s="54"/>
      <c r="HUE63" s="54"/>
      <c r="HUF63" s="54"/>
      <c r="HUG63" s="54"/>
      <c r="HUH63" s="54"/>
      <c r="HUI63" s="54"/>
      <c r="HUJ63" s="54"/>
      <c r="HUK63" s="54"/>
      <c r="HUL63" s="54"/>
      <c r="HUM63" s="54"/>
      <c r="HUN63" s="54"/>
      <c r="HUO63" s="54"/>
      <c r="HUP63" s="54"/>
      <c r="HUQ63" s="54"/>
      <c r="HUR63" s="54"/>
      <c r="HUS63" s="54"/>
      <c r="HUT63" s="54"/>
      <c r="HUU63" s="54"/>
      <c r="HUV63" s="54"/>
      <c r="HUW63" s="54"/>
      <c r="HUX63" s="54"/>
      <c r="HUY63" s="54"/>
      <c r="HUZ63" s="54"/>
      <c r="HVA63" s="54"/>
      <c r="HVB63" s="54"/>
      <c r="HVC63" s="54"/>
      <c r="HVD63" s="54"/>
      <c r="HVE63" s="54"/>
      <c r="HVF63" s="54"/>
      <c r="HVG63" s="54"/>
      <c r="HVH63" s="54"/>
      <c r="HVI63" s="54"/>
      <c r="HVJ63" s="54"/>
      <c r="HVK63" s="54"/>
      <c r="HVL63" s="54"/>
      <c r="HVM63" s="54"/>
      <c r="HVN63" s="54"/>
      <c r="HVO63" s="54"/>
      <c r="HVP63" s="54"/>
      <c r="HVQ63" s="54"/>
      <c r="HVR63" s="54"/>
      <c r="HVS63" s="54"/>
      <c r="HVT63" s="54"/>
      <c r="HVU63" s="54"/>
      <c r="HVV63" s="54"/>
      <c r="HVW63" s="54"/>
      <c r="HVX63" s="54"/>
      <c r="HVY63" s="54"/>
      <c r="HVZ63" s="54"/>
      <c r="HWA63" s="54"/>
      <c r="HWB63" s="54"/>
      <c r="HWC63" s="54"/>
      <c r="HWD63" s="54"/>
      <c r="HWE63" s="54"/>
      <c r="HWF63" s="54"/>
      <c r="HWG63" s="54"/>
      <c r="HWH63" s="54"/>
      <c r="HWI63" s="54"/>
      <c r="HWJ63" s="54"/>
      <c r="HWK63" s="54"/>
      <c r="HWL63" s="54"/>
      <c r="HWM63" s="54"/>
      <c r="HWN63" s="54"/>
      <c r="HWO63" s="54"/>
      <c r="HWP63" s="54"/>
      <c r="HWQ63" s="54"/>
      <c r="HWR63" s="54"/>
      <c r="HWS63" s="54"/>
      <c r="HWT63" s="54"/>
      <c r="HWU63" s="54"/>
      <c r="HWV63" s="54"/>
      <c r="HWW63" s="54"/>
      <c r="HWX63" s="54"/>
      <c r="HWY63" s="54"/>
      <c r="HWZ63" s="54"/>
      <c r="HXA63" s="54"/>
      <c r="HXB63" s="54"/>
      <c r="HXC63" s="54"/>
      <c r="HXD63" s="54"/>
      <c r="HXE63" s="54"/>
      <c r="HXF63" s="54"/>
      <c r="HXG63" s="54"/>
      <c r="HXH63" s="54"/>
      <c r="HXI63" s="54"/>
      <c r="HXJ63" s="54"/>
      <c r="HXK63" s="54"/>
      <c r="HXL63" s="54"/>
      <c r="HXM63" s="54"/>
      <c r="HXN63" s="54"/>
      <c r="HXO63" s="54"/>
      <c r="HXP63" s="54"/>
      <c r="HXQ63" s="54"/>
      <c r="HXR63" s="54"/>
      <c r="HXS63" s="54"/>
      <c r="HXT63" s="54"/>
      <c r="HXU63" s="54"/>
      <c r="HXV63" s="54"/>
      <c r="HXW63" s="54"/>
      <c r="HXX63" s="54"/>
      <c r="HXY63" s="54"/>
      <c r="HXZ63" s="54"/>
      <c r="HYA63" s="54"/>
      <c r="HYB63" s="54"/>
      <c r="HYC63" s="54"/>
      <c r="HYD63" s="54"/>
      <c r="HYE63" s="54"/>
      <c r="HYF63" s="54"/>
      <c r="HYG63" s="54"/>
      <c r="HYH63" s="54"/>
      <c r="HYI63" s="54"/>
      <c r="HYJ63" s="54"/>
      <c r="HYK63" s="54"/>
      <c r="HYL63" s="54"/>
      <c r="HYM63" s="54"/>
      <c r="HYN63" s="54"/>
      <c r="HYO63" s="54"/>
      <c r="HYP63" s="54"/>
      <c r="HYQ63" s="54"/>
      <c r="HYR63" s="54"/>
      <c r="HYS63" s="54"/>
      <c r="HYT63" s="54"/>
      <c r="HYU63" s="54"/>
      <c r="HYV63" s="54"/>
      <c r="HYW63" s="54"/>
      <c r="HYX63" s="54"/>
      <c r="HYY63" s="54"/>
      <c r="HYZ63" s="54"/>
      <c r="HZA63" s="54"/>
      <c r="HZB63" s="54"/>
      <c r="HZC63" s="54"/>
      <c r="HZD63" s="54"/>
      <c r="HZE63" s="54"/>
      <c r="HZF63" s="54"/>
      <c r="HZG63" s="54"/>
      <c r="HZH63" s="54"/>
      <c r="HZI63" s="54"/>
      <c r="HZJ63" s="54"/>
      <c r="HZK63" s="54"/>
      <c r="HZL63" s="54"/>
      <c r="HZM63" s="54"/>
      <c r="HZN63" s="54"/>
      <c r="HZO63" s="54"/>
      <c r="HZP63" s="54"/>
      <c r="HZQ63" s="54"/>
      <c r="HZR63" s="54"/>
      <c r="HZS63" s="54"/>
      <c r="HZT63" s="54"/>
      <c r="HZU63" s="54"/>
      <c r="HZV63" s="54"/>
      <c r="HZW63" s="54"/>
      <c r="HZX63" s="54"/>
      <c r="HZY63" s="54"/>
      <c r="HZZ63" s="54"/>
      <c r="IAA63" s="54"/>
      <c r="IAB63" s="54"/>
      <c r="IAC63" s="54"/>
      <c r="IAD63" s="54"/>
      <c r="IAE63" s="54"/>
      <c r="IAF63" s="54"/>
      <c r="IAG63" s="54"/>
      <c r="IAH63" s="54"/>
      <c r="IAI63" s="54"/>
      <c r="IAJ63" s="54"/>
      <c r="IAK63" s="54"/>
      <c r="IAL63" s="54"/>
      <c r="IAM63" s="54"/>
      <c r="IAN63" s="54"/>
      <c r="IAO63" s="54"/>
      <c r="IAP63" s="54"/>
      <c r="IAQ63" s="54"/>
      <c r="IAR63" s="54"/>
      <c r="IAS63" s="54"/>
      <c r="IAT63" s="54"/>
      <c r="IAU63" s="54"/>
      <c r="IAV63" s="54"/>
      <c r="IAW63" s="54"/>
      <c r="IAX63" s="54"/>
      <c r="IAY63" s="54"/>
      <c r="IAZ63" s="54"/>
      <c r="IBA63" s="54"/>
      <c r="IBB63" s="54"/>
      <c r="IBC63" s="54"/>
      <c r="IBD63" s="54"/>
      <c r="IBE63" s="54"/>
      <c r="IBF63" s="54"/>
      <c r="IBG63" s="54"/>
      <c r="IBH63" s="54"/>
      <c r="IBI63" s="54"/>
      <c r="IBJ63" s="54"/>
      <c r="IBK63" s="54"/>
      <c r="IBL63" s="54"/>
      <c r="IBM63" s="54"/>
      <c r="IBN63" s="54"/>
      <c r="IBO63" s="54"/>
      <c r="IBP63" s="54"/>
      <c r="IBQ63" s="54"/>
      <c r="IBR63" s="54"/>
      <c r="IBS63" s="54"/>
      <c r="IBT63" s="54"/>
      <c r="IBU63" s="54"/>
      <c r="IBV63" s="54"/>
      <c r="IBW63" s="54"/>
      <c r="IBX63" s="54"/>
      <c r="IBY63" s="54"/>
      <c r="IBZ63" s="54"/>
      <c r="ICA63" s="54"/>
      <c r="ICB63" s="54"/>
      <c r="ICC63" s="54"/>
      <c r="ICD63" s="54"/>
      <c r="ICE63" s="54"/>
      <c r="ICF63" s="54"/>
      <c r="ICG63" s="54"/>
      <c r="ICH63" s="54"/>
      <c r="ICI63" s="54"/>
      <c r="ICJ63" s="54"/>
      <c r="ICK63" s="54"/>
      <c r="ICL63" s="54"/>
      <c r="ICM63" s="54"/>
      <c r="ICN63" s="54"/>
      <c r="ICO63" s="54"/>
      <c r="ICP63" s="54"/>
      <c r="ICQ63" s="54"/>
      <c r="ICR63" s="54"/>
      <c r="ICS63" s="54"/>
      <c r="ICT63" s="54"/>
      <c r="ICU63" s="54"/>
      <c r="ICV63" s="54"/>
      <c r="ICW63" s="54"/>
      <c r="ICX63" s="54"/>
      <c r="ICY63" s="54"/>
      <c r="ICZ63" s="54"/>
      <c r="IDA63" s="54"/>
      <c r="IDB63" s="54"/>
      <c r="IDC63" s="54"/>
      <c r="IDD63" s="54"/>
      <c r="IDE63" s="54"/>
      <c r="IDF63" s="54"/>
      <c r="IDG63" s="54"/>
      <c r="IDH63" s="54"/>
      <c r="IDI63" s="54"/>
      <c r="IDJ63" s="54"/>
      <c r="IDK63" s="54"/>
      <c r="IDL63" s="54"/>
      <c r="IDM63" s="54"/>
      <c r="IDN63" s="54"/>
      <c r="IDO63" s="54"/>
      <c r="IDP63" s="54"/>
      <c r="IDQ63" s="54"/>
      <c r="IDR63" s="54"/>
      <c r="IDS63" s="54"/>
      <c r="IDT63" s="54"/>
      <c r="IDU63" s="54"/>
      <c r="IDV63" s="54"/>
      <c r="IDW63" s="54"/>
      <c r="IDX63" s="54"/>
      <c r="IDY63" s="54"/>
      <c r="IDZ63" s="54"/>
      <c r="IEA63" s="54"/>
      <c r="IEB63" s="54"/>
      <c r="IEC63" s="54"/>
      <c r="IED63" s="54"/>
      <c r="IEE63" s="54"/>
      <c r="IEF63" s="54"/>
      <c r="IEG63" s="54"/>
      <c r="IEH63" s="54"/>
      <c r="IEI63" s="54"/>
      <c r="IEJ63" s="54"/>
      <c r="IEK63" s="54"/>
      <c r="IEL63" s="54"/>
      <c r="IEM63" s="54"/>
      <c r="IEN63" s="54"/>
      <c r="IEO63" s="54"/>
      <c r="IEP63" s="54"/>
      <c r="IEQ63" s="54"/>
      <c r="IER63" s="54"/>
      <c r="IES63" s="54"/>
      <c r="IET63" s="54"/>
      <c r="IEU63" s="54"/>
      <c r="IEV63" s="54"/>
      <c r="IEW63" s="54"/>
      <c r="IEX63" s="54"/>
      <c r="IEY63" s="54"/>
      <c r="IEZ63" s="54"/>
      <c r="IFA63" s="54"/>
      <c r="IFB63" s="54"/>
      <c r="IFC63" s="54"/>
      <c r="IFD63" s="54"/>
      <c r="IFE63" s="54"/>
      <c r="IFF63" s="54"/>
      <c r="IFG63" s="54"/>
      <c r="IFH63" s="54"/>
      <c r="IFI63" s="54"/>
      <c r="IFJ63" s="54"/>
      <c r="IFK63" s="54"/>
      <c r="IFL63" s="54"/>
      <c r="IFM63" s="54"/>
      <c r="IFN63" s="54"/>
      <c r="IFO63" s="54"/>
      <c r="IFP63" s="54"/>
      <c r="IFQ63" s="54"/>
      <c r="IFR63" s="54"/>
      <c r="IFS63" s="54"/>
      <c r="IFT63" s="54"/>
      <c r="IFU63" s="54"/>
      <c r="IFV63" s="54"/>
      <c r="IFW63" s="54"/>
      <c r="IFX63" s="54"/>
      <c r="IFY63" s="54"/>
      <c r="IFZ63" s="54"/>
      <c r="IGA63" s="54"/>
      <c r="IGB63" s="54"/>
      <c r="IGC63" s="54"/>
      <c r="IGD63" s="54"/>
      <c r="IGE63" s="54"/>
      <c r="IGF63" s="54"/>
      <c r="IGG63" s="54"/>
      <c r="IGH63" s="54"/>
      <c r="IGI63" s="54"/>
      <c r="IGJ63" s="54"/>
      <c r="IGK63" s="54"/>
      <c r="IGL63" s="54"/>
      <c r="IGM63" s="54"/>
      <c r="IGN63" s="54"/>
      <c r="IGO63" s="54"/>
      <c r="IGP63" s="54"/>
      <c r="IGQ63" s="54"/>
      <c r="IGR63" s="54"/>
      <c r="IGS63" s="54"/>
      <c r="IGT63" s="54"/>
      <c r="IGU63" s="54"/>
      <c r="IGV63" s="54"/>
      <c r="IGW63" s="54"/>
      <c r="IGX63" s="54"/>
      <c r="IGY63" s="54"/>
      <c r="IGZ63" s="54"/>
      <c r="IHA63" s="54"/>
      <c r="IHB63" s="54"/>
      <c r="IHC63" s="54"/>
      <c r="IHD63" s="54"/>
      <c r="IHE63" s="54"/>
      <c r="IHF63" s="54"/>
      <c r="IHG63" s="54"/>
      <c r="IHH63" s="54"/>
      <c r="IHI63" s="54"/>
      <c r="IHJ63" s="54"/>
      <c r="IHK63" s="54"/>
      <c r="IHL63" s="54"/>
      <c r="IHM63" s="54"/>
      <c r="IHN63" s="54"/>
      <c r="IHO63" s="54"/>
      <c r="IHP63" s="54"/>
      <c r="IHQ63" s="54"/>
      <c r="IHR63" s="54"/>
      <c r="IHS63" s="54"/>
      <c r="IHT63" s="54"/>
      <c r="IHU63" s="54"/>
      <c r="IHV63" s="54"/>
      <c r="IHW63" s="54"/>
      <c r="IHX63" s="54"/>
      <c r="IHY63" s="54"/>
      <c r="IHZ63" s="54"/>
      <c r="IIA63" s="54"/>
      <c r="IIB63" s="54"/>
      <c r="IIC63" s="54"/>
      <c r="IID63" s="54"/>
      <c r="IIE63" s="54"/>
      <c r="IIF63" s="54"/>
      <c r="IIG63" s="54"/>
      <c r="IIH63" s="54"/>
      <c r="III63" s="54"/>
      <c r="IIJ63" s="54"/>
      <c r="IIK63" s="54"/>
      <c r="IIL63" s="54"/>
      <c r="IIM63" s="54"/>
      <c r="IIN63" s="54"/>
      <c r="IIO63" s="54"/>
      <c r="IIP63" s="54"/>
      <c r="IIQ63" s="54"/>
      <c r="IIR63" s="54"/>
      <c r="IIS63" s="54"/>
      <c r="IIT63" s="54"/>
      <c r="IIU63" s="54"/>
      <c r="IIV63" s="54"/>
      <c r="IIW63" s="54"/>
      <c r="IIX63" s="54"/>
      <c r="IIY63" s="54"/>
      <c r="IIZ63" s="54"/>
      <c r="IJA63" s="54"/>
      <c r="IJB63" s="54"/>
      <c r="IJC63" s="54"/>
      <c r="IJD63" s="54"/>
      <c r="IJE63" s="54"/>
      <c r="IJF63" s="54"/>
      <c r="IJG63" s="54"/>
      <c r="IJH63" s="54"/>
      <c r="IJI63" s="54"/>
      <c r="IJJ63" s="54"/>
      <c r="IJK63" s="54"/>
      <c r="IJL63" s="54"/>
      <c r="IJM63" s="54"/>
      <c r="IJN63" s="54"/>
      <c r="IJO63" s="54"/>
      <c r="IJP63" s="54"/>
      <c r="IJQ63" s="54"/>
      <c r="IJR63" s="54"/>
      <c r="IJS63" s="54"/>
      <c r="IJT63" s="54"/>
      <c r="IJU63" s="54"/>
      <c r="IJV63" s="54"/>
      <c r="IJW63" s="54"/>
      <c r="IJX63" s="54"/>
      <c r="IJY63" s="54"/>
      <c r="IJZ63" s="54"/>
      <c r="IKA63" s="54"/>
      <c r="IKB63" s="54"/>
      <c r="IKC63" s="54"/>
      <c r="IKD63" s="54"/>
      <c r="IKE63" s="54"/>
      <c r="IKF63" s="54"/>
      <c r="IKG63" s="54"/>
      <c r="IKH63" s="54"/>
      <c r="IKI63" s="54"/>
      <c r="IKJ63" s="54"/>
      <c r="IKK63" s="54"/>
      <c r="IKL63" s="54"/>
      <c r="IKM63" s="54"/>
      <c r="IKN63" s="54"/>
      <c r="IKO63" s="54"/>
      <c r="IKP63" s="54"/>
      <c r="IKQ63" s="54"/>
      <c r="IKR63" s="54"/>
      <c r="IKS63" s="54"/>
      <c r="IKT63" s="54"/>
      <c r="IKU63" s="54"/>
      <c r="IKV63" s="54"/>
      <c r="IKW63" s="54"/>
      <c r="IKX63" s="54"/>
      <c r="IKY63" s="54"/>
      <c r="IKZ63" s="54"/>
      <c r="ILA63" s="54"/>
      <c r="ILB63" s="54"/>
      <c r="ILC63" s="54"/>
      <c r="ILD63" s="54"/>
      <c r="ILE63" s="54"/>
      <c r="ILF63" s="54"/>
      <c r="ILG63" s="54"/>
      <c r="ILH63" s="54"/>
      <c r="ILI63" s="54"/>
      <c r="ILJ63" s="54"/>
      <c r="ILK63" s="54"/>
      <c r="ILL63" s="54"/>
      <c r="ILM63" s="54"/>
      <c r="ILN63" s="54"/>
      <c r="ILO63" s="54"/>
      <c r="ILP63" s="54"/>
      <c r="ILQ63" s="54"/>
      <c r="ILR63" s="54"/>
      <c r="ILS63" s="54"/>
      <c r="ILT63" s="54"/>
      <c r="ILU63" s="54"/>
      <c r="ILV63" s="54"/>
      <c r="ILW63" s="54"/>
      <c r="ILX63" s="54"/>
      <c r="ILY63" s="54"/>
      <c r="ILZ63" s="54"/>
      <c r="IMA63" s="54"/>
      <c r="IMB63" s="54"/>
      <c r="IMC63" s="54"/>
      <c r="IMD63" s="54"/>
      <c r="IME63" s="54"/>
      <c r="IMF63" s="54"/>
      <c r="IMG63" s="54"/>
      <c r="IMH63" s="54"/>
      <c r="IMI63" s="54"/>
      <c r="IMJ63" s="54"/>
      <c r="IMK63" s="54"/>
      <c r="IML63" s="54"/>
      <c r="IMM63" s="54"/>
      <c r="IMN63" s="54"/>
      <c r="IMO63" s="54"/>
      <c r="IMP63" s="54"/>
      <c r="IMQ63" s="54"/>
      <c r="IMR63" s="54"/>
      <c r="IMS63" s="54"/>
      <c r="IMT63" s="54"/>
      <c r="IMU63" s="54"/>
      <c r="IMV63" s="54"/>
      <c r="IMW63" s="54"/>
      <c r="IMX63" s="54"/>
      <c r="IMY63" s="54"/>
      <c r="IMZ63" s="54"/>
      <c r="INA63" s="54"/>
      <c r="INB63" s="54"/>
      <c r="INC63" s="54"/>
      <c r="IND63" s="54"/>
      <c r="INE63" s="54"/>
      <c r="INF63" s="54"/>
      <c r="ING63" s="54"/>
      <c r="INH63" s="54"/>
      <c r="INI63" s="54"/>
      <c r="INJ63" s="54"/>
      <c r="INK63" s="54"/>
      <c r="INL63" s="54"/>
      <c r="INM63" s="54"/>
      <c r="INN63" s="54"/>
      <c r="INO63" s="54"/>
      <c r="INP63" s="54"/>
      <c r="INQ63" s="54"/>
      <c r="INR63" s="54"/>
      <c r="INS63" s="54"/>
      <c r="INT63" s="54"/>
      <c r="INU63" s="54"/>
      <c r="INV63" s="54"/>
      <c r="INW63" s="54"/>
      <c r="INX63" s="54"/>
      <c r="INY63" s="54"/>
      <c r="INZ63" s="54"/>
      <c r="IOA63" s="54"/>
      <c r="IOB63" s="54"/>
      <c r="IOC63" s="54"/>
      <c r="IOD63" s="54"/>
      <c r="IOE63" s="54"/>
      <c r="IOF63" s="54"/>
      <c r="IOG63" s="54"/>
      <c r="IOH63" s="54"/>
      <c r="IOI63" s="54"/>
      <c r="IOJ63" s="54"/>
      <c r="IOK63" s="54"/>
      <c r="IOL63" s="54"/>
      <c r="IOM63" s="54"/>
      <c r="ION63" s="54"/>
      <c r="IOO63" s="54"/>
      <c r="IOP63" s="54"/>
      <c r="IOQ63" s="54"/>
      <c r="IOR63" s="54"/>
      <c r="IOS63" s="54"/>
      <c r="IOT63" s="54"/>
      <c r="IOU63" s="54"/>
      <c r="IOV63" s="54"/>
      <c r="IOW63" s="54"/>
      <c r="IOX63" s="54"/>
      <c r="IOY63" s="54"/>
      <c r="IOZ63" s="54"/>
      <c r="IPA63" s="54"/>
      <c r="IPB63" s="54"/>
      <c r="IPC63" s="54"/>
      <c r="IPD63" s="54"/>
      <c r="IPE63" s="54"/>
      <c r="IPF63" s="54"/>
      <c r="IPG63" s="54"/>
      <c r="IPH63" s="54"/>
      <c r="IPI63" s="54"/>
      <c r="IPJ63" s="54"/>
      <c r="IPK63" s="54"/>
      <c r="IPL63" s="54"/>
      <c r="IPM63" s="54"/>
      <c r="IPN63" s="54"/>
      <c r="IPO63" s="54"/>
      <c r="IPP63" s="54"/>
      <c r="IPQ63" s="54"/>
      <c r="IPR63" s="54"/>
      <c r="IPS63" s="54"/>
      <c r="IPT63" s="54"/>
      <c r="IPU63" s="54"/>
      <c r="IPV63" s="54"/>
      <c r="IPW63" s="54"/>
      <c r="IPX63" s="54"/>
      <c r="IPY63" s="54"/>
      <c r="IPZ63" s="54"/>
      <c r="IQA63" s="54"/>
      <c r="IQB63" s="54"/>
      <c r="IQC63" s="54"/>
      <c r="IQD63" s="54"/>
      <c r="IQE63" s="54"/>
      <c r="IQF63" s="54"/>
      <c r="IQG63" s="54"/>
      <c r="IQH63" s="54"/>
      <c r="IQI63" s="54"/>
      <c r="IQJ63" s="54"/>
      <c r="IQK63" s="54"/>
      <c r="IQL63" s="54"/>
      <c r="IQM63" s="54"/>
      <c r="IQN63" s="54"/>
      <c r="IQO63" s="54"/>
      <c r="IQP63" s="54"/>
      <c r="IQQ63" s="54"/>
      <c r="IQR63" s="54"/>
      <c r="IQS63" s="54"/>
      <c r="IQT63" s="54"/>
      <c r="IQU63" s="54"/>
      <c r="IQV63" s="54"/>
      <c r="IQW63" s="54"/>
      <c r="IQX63" s="54"/>
      <c r="IQY63" s="54"/>
      <c r="IQZ63" s="54"/>
      <c r="IRA63" s="54"/>
      <c r="IRB63" s="54"/>
      <c r="IRC63" s="54"/>
      <c r="IRD63" s="54"/>
      <c r="IRE63" s="54"/>
      <c r="IRF63" s="54"/>
      <c r="IRG63" s="54"/>
      <c r="IRH63" s="54"/>
      <c r="IRI63" s="54"/>
      <c r="IRJ63" s="54"/>
      <c r="IRK63" s="54"/>
      <c r="IRL63" s="54"/>
      <c r="IRM63" s="54"/>
      <c r="IRN63" s="54"/>
      <c r="IRO63" s="54"/>
      <c r="IRP63" s="54"/>
      <c r="IRQ63" s="54"/>
      <c r="IRR63" s="54"/>
      <c r="IRS63" s="54"/>
      <c r="IRT63" s="54"/>
      <c r="IRU63" s="54"/>
      <c r="IRV63" s="54"/>
      <c r="IRW63" s="54"/>
      <c r="IRX63" s="54"/>
      <c r="IRY63" s="54"/>
      <c r="IRZ63" s="54"/>
      <c r="ISA63" s="54"/>
      <c r="ISB63" s="54"/>
      <c r="ISC63" s="54"/>
      <c r="ISD63" s="54"/>
      <c r="ISE63" s="54"/>
      <c r="ISF63" s="54"/>
      <c r="ISG63" s="54"/>
      <c r="ISH63" s="54"/>
      <c r="ISI63" s="54"/>
      <c r="ISJ63" s="54"/>
      <c r="ISK63" s="54"/>
      <c r="ISL63" s="54"/>
      <c r="ISM63" s="54"/>
      <c r="ISN63" s="54"/>
      <c r="ISO63" s="54"/>
      <c r="ISP63" s="54"/>
      <c r="ISQ63" s="54"/>
      <c r="ISR63" s="54"/>
      <c r="ISS63" s="54"/>
      <c r="IST63" s="54"/>
      <c r="ISU63" s="54"/>
      <c r="ISV63" s="54"/>
      <c r="ISW63" s="54"/>
      <c r="ISX63" s="54"/>
      <c r="ISY63" s="54"/>
      <c r="ISZ63" s="54"/>
      <c r="ITA63" s="54"/>
      <c r="ITB63" s="54"/>
      <c r="ITC63" s="54"/>
      <c r="ITD63" s="54"/>
      <c r="ITE63" s="54"/>
      <c r="ITF63" s="54"/>
      <c r="ITG63" s="54"/>
      <c r="ITH63" s="54"/>
      <c r="ITI63" s="54"/>
      <c r="ITJ63" s="54"/>
      <c r="ITK63" s="54"/>
      <c r="ITL63" s="54"/>
      <c r="ITM63" s="54"/>
      <c r="ITN63" s="54"/>
      <c r="ITO63" s="54"/>
      <c r="ITP63" s="54"/>
      <c r="ITQ63" s="54"/>
      <c r="ITR63" s="54"/>
      <c r="ITS63" s="54"/>
      <c r="ITT63" s="54"/>
      <c r="ITU63" s="54"/>
      <c r="ITV63" s="54"/>
      <c r="ITW63" s="54"/>
      <c r="ITX63" s="54"/>
      <c r="ITY63" s="54"/>
      <c r="ITZ63" s="54"/>
      <c r="IUA63" s="54"/>
      <c r="IUB63" s="54"/>
      <c r="IUC63" s="54"/>
      <c r="IUD63" s="54"/>
      <c r="IUE63" s="54"/>
      <c r="IUF63" s="54"/>
      <c r="IUG63" s="54"/>
      <c r="IUH63" s="54"/>
      <c r="IUI63" s="54"/>
      <c r="IUJ63" s="54"/>
      <c r="IUK63" s="54"/>
      <c r="IUL63" s="54"/>
      <c r="IUM63" s="54"/>
      <c r="IUN63" s="54"/>
      <c r="IUO63" s="54"/>
      <c r="IUP63" s="54"/>
      <c r="IUQ63" s="54"/>
      <c r="IUR63" s="54"/>
      <c r="IUS63" s="54"/>
      <c r="IUT63" s="54"/>
      <c r="IUU63" s="54"/>
      <c r="IUV63" s="54"/>
      <c r="IUW63" s="54"/>
      <c r="IUX63" s="54"/>
      <c r="IUY63" s="54"/>
      <c r="IUZ63" s="54"/>
      <c r="IVA63" s="54"/>
      <c r="IVB63" s="54"/>
      <c r="IVC63" s="54"/>
      <c r="IVD63" s="54"/>
      <c r="IVE63" s="54"/>
      <c r="IVF63" s="54"/>
      <c r="IVG63" s="54"/>
      <c r="IVH63" s="54"/>
      <c r="IVI63" s="54"/>
      <c r="IVJ63" s="54"/>
      <c r="IVK63" s="54"/>
      <c r="IVL63" s="54"/>
      <c r="IVM63" s="54"/>
      <c r="IVN63" s="54"/>
      <c r="IVO63" s="54"/>
      <c r="IVP63" s="54"/>
      <c r="IVQ63" s="54"/>
      <c r="IVR63" s="54"/>
      <c r="IVS63" s="54"/>
      <c r="IVT63" s="54"/>
      <c r="IVU63" s="54"/>
      <c r="IVV63" s="54"/>
      <c r="IVW63" s="54"/>
      <c r="IVX63" s="54"/>
      <c r="IVY63" s="54"/>
      <c r="IVZ63" s="54"/>
      <c r="IWA63" s="54"/>
      <c r="IWB63" s="54"/>
      <c r="IWC63" s="54"/>
      <c r="IWD63" s="54"/>
      <c r="IWE63" s="54"/>
      <c r="IWF63" s="54"/>
      <c r="IWG63" s="54"/>
      <c r="IWH63" s="54"/>
      <c r="IWI63" s="54"/>
      <c r="IWJ63" s="54"/>
      <c r="IWK63" s="54"/>
      <c r="IWL63" s="54"/>
      <c r="IWM63" s="54"/>
      <c r="IWN63" s="54"/>
      <c r="IWO63" s="54"/>
      <c r="IWP63" s="54"/>
      <c r="IWQ63" s="54"/>
      <c r="IWR63" s="54"/>
      <c r="IWS63" s="54"/>
      <c r="IWT63" s="54"/>
      <c r="IWU63" s="54"/>
      <c r="IWV63" s="54"/>
      <c r="IWW63" s="54"/>
      <c r="IWX63" s="54"/>
      <c r="IWY63" s="54"/>
      <c r="IWZ63" s="54"/>
      <c r="IXA63" s="54"/>
      <c r="IXB63" s="54"/>
      <c r="IXC63" s="54"/>
      <c r="IXD63" s="54"/>
      <c r="IXE63" s="54"/>
      <c r="IXF63" s="54"/>
      <c r="IXG63" s="54"/>
      <c r="IXH63" s="54"/>
      <c r="IXI63" s="54"/>
      <c r="IXJ63" s="54"/>
      <c r="IXK63" s="54"/>
      <c r="IXL63" s="54"/>
      <c r="IXM63" s="54"/>
      <c r="IXN63" s="54"/>
      <c r="IXO63" s="54"/>
      <c r="IXP63" s="54"/>
      <c r="IXQ63" s="54"/>
      <c r="IXR63" s="54"/>
      <c r="IXS63" s="54"/>
      <c r="IXT63" s="54"/>
      <c r="IXU63" s="54"/>
      <c r="IXV63" s="54"/>
      <c r="IXW63" s="54"/>
      <c r="IXX63" s="54"/>
      <c r="IXY63" s="54"/>
      <c r="IXZ63" s="54"/>
      <c r="IYA63" s="54"/>
      <c r="IYB63" s="54"/>
      <c r="IYC63" s="54"/>
      <c r="IYD63" s="54"/>
      <c r="IYE63" s="54"/>
      <c r="IYF63" s="54"/>
      <c r="IYG63" s="54"/>
      <c r="IYH63" s="54"/>
      <c r="IYI63" s="54"/>
      <c r="IYJ63" s="54"/>
      <c r="IYK63" s="54"/>
      <c r="IYL63" s="54"/>
      <c r="IYM63" s="54"/>
      <c r="IYN63" s="54"/>
      <c r="IYO63" s="54"/>
      <c r="IYP63" s="54"/>
      <c r="IYQ63" s="54"/>
      <c r="IYR63" s="54"/>
      <c r="IYS63" s="54"/>
      <c r="IYT63" s="54"/>
      <c r="IYU63" s="54"/>
      <c r="IYV63" s="54"/>
      <c r="IYW63" s="54"/>
      <c r="IYX63" s="54"/>
      <c r="IYY63" s="54"/>
      <c r="IYZ63" s="54"/>
      <c r="IZA63" s="54"/>
      <c r="IZB63" s="54"/>
      <c r="IZC63" s="54"/>
      <c r="IZD63" s="54"/>
      <c r="IZE63" s="54"/>
      <c r="IZF63" s="54"/>
      <c r="IZG63" s="54"/>
      <c r="IZH63" s="54"/>
      <c r="IZI63" s="54"/>
      <c r="IZJ63" s="54"/>
      <c r="IZK63" s="54"/>
      <c r="IZL63" s="54"/>
      <c r="IZM63" s="54"/>
      <c r="IZN63" s="54"/>
      <c r="IZO63" s="54"/>
      <c r="IZP63" s="54"/>
      <c r="IZQ63" s="54"/>
      <c r="IZR63" s="54"/>
      <c r="IZS63" s="54"/>
      <c r="IZT63" s="54"/>
      <c r="IZU63" s="54"/>
      <c r="IZV63" s="54"/>
      <c r="IZW63" s="54"/>
      <c r="IZX63" s="54"/>
      <c r="IZY63" s="54"/>
      <c r="IZZ63" s="54"/>
      <c r="JAA63" s="54"/>
      <c r="JAB63" s="54"/>
      <c r="JAC63" s="54"/>
      <c r="JAD63" s="54"/>
      <c r="JAE63" s="54"/>
      <c r="JAF63" s="54"/>
      <c r="JAG63" s="54"/>
      <c r="JAH63" s="54"/>
      <c r="JAI63" s="54"/>
      <c r="JAJ63" s="54"/>
      <c r="JAK63" s="54"/>
      <c r="JAL63" s="54"/>
      <c r="JAM63" s="54"/>
      <c r="JAN63" s="54"/>
      <c r="JAO63" s="54"/>
      <c r="JAP63" s="54"/>
      <c r="JAQ63" s="54"/>
      <c r="JAR63" s="54"/>
      <c r="JAS63" s="54"/>
      <c r="JAT63" s="54"/>
      <c r="JAU63" s="54"/>
      <c r="JAV63" s="54"/>
      <c r="JAW63" s="54"/>
      <c r="JAX63" s="54"/>
      <c r="JAY63" s="54"/>
      <c r="JAZ63" s="54"/>
      <c r="JBA63" s="54"/>
      <c r="JBB63" s="54"/>
      <c r="JBC63" s="54"/>
      <c r="JBD63" s="54"/>
      <c r="JBE63" s="54"/>
      <c r="JBF63" s="54"/>
      <c r="JBG63" s="54"/>
      <c r="JBH63" s="54"/>
      <c r="JBI63" s="54"/>
      <c r="JBJ63" s="54"/>
      <c r="JBK63" s="54"/>
      <c r="JBL63" s="54"/>
      <c r="JBM63" s="54"/>
      <c r="JBN63" s="54"/>
      <c r="JBO63" s="54"/>
      <c r="JBP63" s="54"/>
      <c r="JBQ63" s="54"/>
      <c r="JBR63" s="54"/>
      <c r="JBS63" s="54"/>
      <c r="JBT63" s="54"/>
      <c r="JBU63" s="54"/>
      <c r="JBV63" s="54"/>
      <c r="JBW63" s="54"/>
      <c r="JBX63" s="54"/>
      <c r="JBY63" s="54"/>
      <c r="JBZ63" s="54"/>
      <c r="JCA63" s="54"/>
      <c r="JCB63" s="54"/>
      <c r="JCC63" s="54"/>
      <c r="JCD63" s="54"/>
      <c r="JCE63" s="54"/>
      <c r="JCF63" s="54"/>
      <c r="JCG63" s="54"/>
      <c r="JCH63" s="54"/>
      <c r="JCI63" s="54"/>
      <c r="JCJ63" s="54"/>
      <c r="JCK63" s="54"/>
      <c r="JCL63" s="54"/>
      <c r="JCM63" s="54"/>
      <c r="JCN63" s="54"/>
      <c r="JCO63" s="54"/>
      <c r="JCP63" s="54"/>
      <c r="JCQ63" s="54"/>
      <c r="JCR63" s="54"/>
      <c r="JCS63" s="54"/>
      <c r="JCT63" s="54"/>
      <c r="JCU63" s="54"/>
      <c r="JCV63" s="54"/>
      <c r="JCW63" s="54"/>
      <c r="JCX63" s="54"/>
      <c r="JCY63" s="54"/>
      <c r="JCZ63" s="54"/>
      <c r="JDA63" s="54"/>
      <c r="JDB63" s="54"/>
      <c r="JDC63" s="54"/>
      <c r="JDD63" s="54"/>
      <c r="JDE63" s="54"/>
      <c r="JDF63" s="54"/>
      <c r="JDG63" s="54"/>
      <c r="JDH63" s="54"/>
      <c r="JDI63" s="54"/>
      <c r="JDJ63" s="54"/>
      <c r="JDK63" s="54"/>
      <c r="JDL63" s="54"/>
      <c r="JDM63" s="54"/>
      <c r="JDN63" s="54"/>
      <c r="JDO63" s="54"/>
      <c r="JDP63" s="54"/>
      <c r="JDQ63" s="54"/>
      <c r="JDR63" s="54"/>
      <c r="JDS63" s="54"/>
      <c r="JDT63" s="54"/>
      <c r="JDU63" s="54"/>
      <c r="JDV63" s="54"/>
      <c r="JDW63" s="54"/>
      <c r="JDX63" s="54"/>
      <c r="JDY63" s="54"/>
      <c r="JDZ63" s="54"/>
      <c r="JEA63" s="54"/>
      <c r="JEB63" s="54"/>
      <c r="JEC63" s="54"/>
      <c r="JED63" s="54"/>
      <c r="JEE63" s="54"/>
      <c r="JEF63" s="54"/>
      <c r="JEG63" s="54"/>
      <c r="JEH63" s="54"/>
      <c r="JEI63" s="54"/>
      <c r="JEJ63" s="54"/>
      <c r="JEK63" s="54"/>
      <c r="JEL63" s="54"/>
      <c r="JEM63" s="54"/>
      <c r="JEN63" s="54"/>
      <c r="JEO63" s="54"/>
      <c r="JEP63" s="54"/>
      <c r="JEQ63" s="54"/>
      <c r="JER63" s="54"/>
      <c r="JES63" s="54"/>
      <c r="JET63" s="54"/>
      <c r="JEU63" s="54"/>
      <c r="JEV63" s="54"/>
      <c r="JEW63" s="54"/>
      <c r="JEX63" s="54"/>
      <c r="JEY63" s="54"/>
      <c r="JEZ63" s="54"/>
      <c r="JFA63" s="54"/>
      <c r="JFB63" s="54"/>
      <c r="JFC63" s="54"/>
      <c r="JFD63" s="54"/>
      <c r="JFE63" s="54"/>
      <c r="JFF63" s="54"/>
      <c r="JFG63" s="54"/>
      <c r="JFH63" s="54"/>
      <c r="JFI63" s="54"/>
      <c r="JFJ63" s="54"/>
      <c r="JFK63" s="54"/>
      <c r="JFL63" s="54"/>
      <c r="JFM63" s="54"/>
      <c r="JFN63" s="54"/>
      <c r="JFO63" s="54"/>
      <c r="JFP63" s="54"/>
      <c r="JFQ63" s="54"/>
      <c r="JFR63" s="54"/>
      <c r="JFS63" s="54"/>
      <c r="JFT63" s="54"/>
      <c r="JFU63" s="54"/>
      <c r="JFV63" s="54"/>
      <c r="JFW63" s="54"/>
      <c r="JFX63" s="54"/>
      <c r="JFY63" s="54"/>
      <c r="JFZ63" s="54"/>
      <c r="JGA63" s="54"/>
      <c r="JGB63" s="54"/>
      <c r="JGC63" s="54"/>
      <c r="JGD63" s="54"/>
      <c r="JGE63" s="54"/>
      <c r="JGF63" s="54"/>
      <c r="JGG63" s="54"/>
      <c r="JGH63" s="54"/>
      <c r="JGI63" s="54"/>
      <c r="JGJ63" s="54"/>
      <c r="JGK63" s="54"/>
      <c r="JGL63" s="54"/>
      <c r="JGM63" s="54"/>
      <c r="JGN63" s="54"/>
      <c r="JGO63" s="54"/>
      <c r="JGP63" s="54"/>
      <c r="JGQ63" s="54"/>
      <c r="JGR63" s="54"/>
      <c r="JGS63" s="54"/>
      <c r="JGT63" s="54"/>
      <c r="JGU63" s="54"/>
      <c r="JGV63" s="54"/>
      <c r="JGW63" s="54"/>
      <c r="JGX63" s="54"/>
      <c r="JGY63" s="54"/>
      <c r="JGZ63" s="54"/>
      <c r="JHA63" s="54"/>
      <c r="JHB63" s="54"/>
      <c r="JHC63" s="54"/>
      <c r="JHD63" s="54"/>
      <c r="JHE63" s="54"/>
      <c r="JHF63" s="54"/>
      <c r="JHG63" s="54"/>
      <c r="JHH63" s="54"/>
      <c r="JHI63" s="54"/>
      <c r="JHJ63" s="54"/>
      <c r="JHK63" s="54"/>
      <c r="JHL63" s="54"/>
      <c r="JHM63" s="54"/>
      <c r="JHN63" s="54"/>
      <c r="JHO63" s="54"/>
      <c r="JHP63" s="54"/>
      <c r="JHQ63" s="54"/>
      <c r="JHR63" s="54"/>
      <c r="JHS63" s="54"/>
      <c r="JHT63" s="54"/>
      <c r="JHU63" s="54"/>
      <c r="JHV63" s="54"/>
      <c r="JHW63" s="54"/>
      <c r="JHX63" s="54"/>
      <c r="JHY63" s="54"/>
      <c r="JHZ63" s="54"/>
      <c r="JIA63" s="54"/>
      <c r="JIB63" s="54"/>
      <c r="JIC63" s="54"/>
      <c r="JID63" s="54"/>
      <c r="JIE63" s="54"/>
      <c r="JIF63" s="54"/>
      <c r="JIG63" s="54"/>
      <c r="JIH63" s="54"/>
      <c r="JII63" s="54"/>
      <c r="JIJ63" s="54"/>
      <c r="JIK63" s="54"/>
      <c r="JIL63" s="54"/>
      <c r="JIM63" s="54"/>
      <c r="JIN63" s="54"/>
      <c r="JIO63" s="54"/>
      <c r="JIP63" s="54"/>
      <c r="JIQ63" s="54"/>
      <c r="JIR63" s="54"/>
      <c r="JIS63" s="54"/>
      <c r="JIT63" s="54"/>
      <c r="JIU63" s="54"/>
      <c r="JIV63" s="54"/>
      <c r="JIW63" s="54"/>
      <c r="JIX63" s="54"/>
      <c r="JIY63" s="54"/>
      <c r="JIZ63" s="54"/>
      <c r="JJA63" s="54"/>
      <c r="JJB63" s="54"/>
      <c r="JJC63" s="54"/>
      <c r="JJD63" s="54"/>
      <c r="JJE63" s="54"/>
      <c r="JJF63" s="54"/>
      <c r="JJG63" s="54"/>
      <c r="JJH63" s="54"/>
      <c r="JJI63" s="54"/>
      <c r="JJJ63" s="54"/>
      <c r="JJK63" s="54"/>
      <c r="JJL63" s="54"/>
      <c r="JJM63" s="54"/>
      <c r="JJN63" s="54"/>
      <c r="JJO63" s="54"/>
      <c r="JJP63" s="54"/>
      <c r="JJQ63" s="54"/>
      <c r="JJR63" s="54"/>
      <c r="JJS63" s="54"/>
      <c r="JJT63" s="54"/>
      <c r="JJU63" s="54"/>
      <c r="JJV63" s="54"/>
      <c r="JJW63" s="54"/>
      <c r="JJX63" s="54"/>
      <c r="JJY63" s="54"/>
      <c r="JJZ63" s="54"/>
      <c r="JKA63" s="54"/>
      <c r="JKB63" s="54"/>
      <c r="JKC63" s="54"/>
      <c r="JKD63" s="54"/>
      <c r="JKE63" s="54"/>
      <c r="JKF63" s="54"/>
      <c r="JKG63" s="54"/>
      <c r="JKH63" s="54"/>
      <c r="JKI63" s="54"/>
      <c r="JKJ63" s="54"/>
      <c r="JKK63" s="54"/>
      <c r="JKL63" s="54"/>
      <c r="JKM63" s="54"/>
      <c r="JKN63" s="54"/>
      <c r="JKO63" s="54"/>
      <c r="JKP63" s="54"/>
      <c r="JKQ63" s="54"/>
      <c r="JKR63" s="54"/>
      <c r="JKS63" s="54"/>
      <c r="JKT63" s="54"/>
      <c r="JKU63" s="54"/>
      <c r="JKV63" s="54"/>
      <c r="JKW63" s="54"/>
      <c r="JKX63" s="54"/>
      <c r="JKY63" s="54"/>
      <c r="JKZ63" s="54"/>
      <c r="JLA63" s="54"/>
      <c r="JLB63" s="54"/>
      <c r="JLC63" s="54"/>
      <c r="JLD63" s="54"/>
      <c r="JLE63" s="54"/>
      <c r="JLF63" s="54"/>
      <c r="JLG63" s="54"/>
      <c r="JLH63" s="54"/>
      <c r="JLI63" s="54"/>
      <c r="JLJ63" s="54"/>
      <c r="JLK63" s="54"/>
      <c r="JLL63" s="54"/>
      <c r="JLM63" s="54"/>
      <c r="JLN63" s="54"/>
      <c r="JLO63" s="54"/>
      <c r="JLP63" s="54"/>
      <c r="JLQ63" s="54"/>
      <c r="JLR63" s="54"/>
      <c r="JLS63" s="54"/>
      <c r="JLT63" s="54"/>
      <c r="JLU63" s="54"/>
      <c r="JLV63" s="54"/>
      <c r="JLW63" s="54"/>
      <c r="JLX63" s="54"/>
      <c r="JLY63" s="54"/>
      <c r="JLZ63" s="54"/>
      <c r="JMA63" s="54"/>
      <c r="JMB63" s="54"/>
      <c r="JMC63" s="54"/>
      <c r="JMD63" s="54"/>
      <c r="JME63" s="54"/>
      <c r="JMF63" s="54"/>
      <c r="JMG63" s="54"/>
      <c r="JMH63" s="54"/>
      <c r="JMI63" s="54"/>
      <c r="JMJ63" s="54"/>
      <c r="JMK63" s="54"/>
      <c r="JML63" s="54"/>
      <c r="JMM63" s="54"/>
      <c r="JMN63" s="54"/>
      <c r="JMO63" s="54"/>
      <c r="JMP63" s="54"/>
      <c r="JMQ63" s="54"/>
      <c r="JMR63" s="54"/>
      <c r="JMS63" s="54"/>
      <c r="JMT63" s="54"/>
      <c r="JMU63" s="54"/>
      <c r="JMV63" s="54"/>
      <c r="JMW63" s="54"/>
      <c r="JMX63" s="54"/>
      <c r="JMY63" s="54"/>
      <c r="JMZ63" s="54"/>
      <c r="JNA63" s="54"/>
      <c r="JNB63" s="54"/>
      <c r="JNC63" s="54"/>
      <c r="JND63" s="54"/>
      <c r="JNE63" s="54"/>
      <c r="JNF63" s="54"/>
      <c r="JNG63" s="54"/>
      <c r="JNH63" s="54"/>
      <c r="JNI63" s="54"/>
      <c r="JNJ63" s="54"/>
      <c r="JNK63" s="54"/>
      <c r="JNL63" s="54"/>
      <c r="JNM63" s="54"/>
      <c r="JNN63" s="54"/>
      <c r="JNO63" s="54"/>
      <c r="JNP63" s="54"/>
      <c r="JNQ63" s="54"/>
      <c r="JNR63" s="54"/>
      <c r="JNS63" s="54"/>
      <c r="JNT63" s="54"/>
      <c r="JNU63" s="54"/>
      <c r="JNV63" s="54"/>
      <c r="JNW63" s="54"/>
      <c r="JNX63" s="54"/>
      <c r="JNY63" s="54"/>
      <c r="JNZ63" s="54"/>
      <c r="JOA63" s="54"/>
      <c r="JOB63" s="54"/>
      <c r="JOC63" s="54"/>
      <c r="JOD63" s="54"/>
      <c r="JOE63" s="54"/>
      <c r="JOF63" s="54"/>
      <c r="JOG63" s="54"/>
      <c r="JOH63" s="54"/>
      <c r="JOI63" s="54"/>
      <c r="JOJ63" s="54"/>
      <c r="JOK63" s="54"/>
      <c r="JOL63" s="54"/>
      <c r="JOM63" s="54"/>
      <c r="JON63" s="54"/>
      <c r="JOO63" s="54"/>
      <c r="JOP63" s="54"/>
      <c r="JOQ63" s="54"/>
      <c r="JOR63" s="54"/>
      <c r="JOS63" s="54"/>
      <c r="JOT63" s="54"/>
      <c r="JOU63" s="54"/>
      <c r="JOV63" s="54"/>
      <c r="JOW63" s="54"/>
      <c r="JOX63" s="54"/>
      <c r="JOY63" s="54"/>
      <c r="JOZ63" s="54"/>
      <c r="JPA63" s="54"/>
      <c r="JPB63" s="54"/>
      <c r="JPC63" s="54"/>
      <c r="JPD63" s="54"/>
      <c r="JPE63" s="54"/>
      <c r="JPF63" s="54"/>
      <c r="JPG63" s="54"/>
      <c r="JPH63" s="54"/>
      <c r="JPI63" s="54"/>
      <c r="JPJ63" s="54"/>
      <c r="JPK63" s="54"/>
      <c r="JPL63" s="54"/>
      <c r="JPM63" s="54"/>
      <c r="JPN63" s="54"/>
      <c r="JPO63" s="54"/>
      <c r="JPP63" s="54"/>
      <c r="JPQ63" s="54"/>
      <c r="JPR63" s="54"/>
      <c r="JPS63" s="54"/>
      <c r="JPT63" s="54"/>
      <c r="JPU63" s="54"/>
      <c r="JPV63" s="54"/>
      <c r="JPW63" s="54"/>
      <c r="JPX63" s="54"/>
      <c r="JPY63" s="54"/>
      <c r="JPZ63" s="54"/>
      <c r="JQA63" s="54"/>
      <c r="JQB63" s="54"/>
      <c r="JQC63" s="54"/>
      <c r="JQD63" s="54"/>
      <c r="JQE63" s="54"/>
      <c r="JQF63" s="54"/>
      <c r="JQG63" s="54"/>
      <c r="JQH63" s="54"/>
      <c r="JQI63" s="54"/>
      <c r="JQJ63" s="54"/>
      <c r="JQK63" s="54"/>
      <c r="JQL63" s="54"/>
      <c r="JQM63" s="54"/>
      <c r="JQN63" s="54"/>
      <c r="JQO63" s="54"/>
      <c r="JQP63" s="54"/>
      <c r="JQQ63" s="54"/>
      <c r="JQR63" s="54"/>
      <c r="JQS63" s="54"/>
      <c r="JQT63" s="54"/>
      <c r="JQU63" s="54"/>
      <c r="JQV63" s="54"/>
      <c r="JQW63" s="54"/>
      <c r="JQX63" s="54"/>
      <c r="JQY63" s="54"/>
      <c r="JQZ63" s="54"/>
      <c r="JRA63" s="54"/>
      <c r="JRB63" s="54"/>
      <c r="JRC63" s="54"/>
      <c r="JRD63" s="54"/>
      <c r="JRE63" s="54"/>
      <c r="JRF63" s="54"/>
      <c r="JRG63" s="54"/>
      <c r="JRH63" s="54"/>
      <c r="JRI63" s="54"/>
      <c r="JRJ63" s="54"/>
      <c r="JRK63" s="54"/>
      <c r="JRL63" s="54"/>
      <c r="JRM63" s="54"/>
      <c r="JRN63" s="54"/>
      <c r="JRO63" s="54"/>
      <c r="JRP63" s="54"/>
      <c r="JRQ63" s="54"/>
      <c r="JRR63" s="54"/>
      <c r="JRS63" s="54"/>
      <c r="JRT63" s="54"/>
      <c r="JRU63" s="54"/>
      <c r="JRV63" s="54"/>
      <c r="JRW63" s="54"/>
      <c r="JRX63" s="54"/>
      <c r="JRY63" s="54"/>
      <c r="JRZ63" s="54"/>
      <c r="JSA63" s="54"/>
      <c r="JSB63" s="54"/>
      <c r="JSC63" s="54"/>
      <c r="JSD63" s="54"/>
      <c r="JSE63" s="54"/>
      <c r="JSF63" s="54"/>
      <c r="JSG63" s="54"/>
      <c r="JSH63" s="54"/>
      <c r="JSI63" s="54"/>
      <c r="JSJ63" s="54"/>
      <c r="JSK63" s="54"/>
      <c r="JSL63" s="54"/>
      <c r="JSM63" s="54"/>
      <c r="JSN63" s="54"/>
      <c r="JSO63" s="54"/>
      <c r="JSP63" s="54"/>
      <c r="JSQ63" s="54"/>
      <c r="JSR63" s="54"/>
      <c r="JSS63" s="54"/>
      <c r="JST63" s="54"/>
      <c r="JSU63" s="54"/>
      <c r="JSV63" s="54"/>
      <c r="JSW63" s="54"/>
      <c r="JSX63" s="54"/>
      <c r="JSY63" s="54"/>
      <c r="JSZ63" s="54"/>
      <c r="JTA63" s="54"/>
      <c r="JTB63" s="54"/>
      <c r="JTC63" s="54"/>
      <c r="JTD63" s="54"/>
      <c r="JTE63" s="54"/>
      <c r="JTF63" s="54"/>
      <c r="JTG63" s="54"/>
      <c r="JTH63" s="54"/>
      <c r="JTI63" s="54"/>
      <c r="JTJ63" s="54"/>
      <c r="JTK63" s="54"/>
      <c r="JTL63" s="54"/>
      <c r="JTM63" s="54"/>
      <c r="JTN63" s="54"/>
      <c r="JTO63" s="54"/>
      <c r="JTP63" s="54"/>
      <c r="JTQ63" s="54"/>
      <c r="JTR63" s="54"/>
      <c r="JTS63" s="54"/>
      <c r="JTT63" s="54"/>
      <c r="JTU63" s="54"/>
      <c r="JTV63" s="54"/>
      <c r="JTW63" s="54"/>
      <c r="JTX63" s="54"/>
      <c r="JTY63" s="54"/>
      <c r="JTZ63" s="54"/>
      <c r="JUA63" s="54"/>
      <c r="JUB63" s="54"/>
      <c r="JUC63" s="54"/>
      <c r="JUD63" s="54"/>
      <c r="JUE63" s="54"/>
      <c r="JUF63" s="54"/>
      <c r="JUG63" s="54"/>
      <c r="JUH63" s="54"/>
      <c r="JUI63" s="54"/>
      <c r="JUJ63" s="54"/>
      <c r="JUK63" s="54"/>
      <c r="JUL63" s="54"/>
      <c r="JUM63" s="54"/>
      <c r="JUN63" s="54"/>
      <c r="JUO63" s="54"/>
      <c r="JUP63" s="54"/>
      <c r="JUQ63" s="54"/>
      <c r="JUR63" s="54"/>
      <c r="JUS63" s="54"/>
      <c r="JUT63" s="54"/>
      <c r="JUU63" s="54"/>
      <c r="JUV63" s="54"/>
      <c r="JUW63" s="54"/>
      <c r="JUX63" s="54"/>
      <c r="JUY63" s="54"/>
      <c r="JUZ63" s="54"/>
      <c r="JVA63" s="54"/>
      <c r="JVB63" s="54"/>
      <c r="JVC63" s="54"/>
      <c r="JVD63" s="54"/>
      <c r="JVE63" s="54"/>
      <c r="JVF63" s="54"/>
      <c r="JVG63" s="54"/>
      <c r="JVH63" s="54"/>
      <c r="JVI63" s="54"/>
      <c r="JVJ63" s="54"/>
      <c r="JVK63" s="54"/>
      <c r="JVL63" s="54"/>
      <c r="JVM63" s="54"/>
      <c r="JVN63" s="54"/>
      <c r="JVO63" s="54"/>
      <c r="JVP63" s="54"/>
      <c r="JVQ63" s="54"/>
      <c r="JVR63" s="54"/>
      <c r="JVS63" s="54"/>
      <c r="JVT63" s="54"/>
      <c r="JVU63" s="54"/>
      <c r="JVV63" s="54"/>
      <c r="JVW63" s="54"/>
      <c r="JVX63" s="54"/>
      <c r="JVY63" s="54"/>
      <c r="JVZ63" s="54"/>
      <c r="JWA63" s="54"/>
      <c r="JWB63" s="54"/>
      <c r="JWC63" s="54"/>
      <c r="JWD63" s="54"/>
      <c r="JWE63" s="54"/>
      <c r="JWF63" s="54"/>
      <c r="JWG63" s="54"/>
      <c r="JWH63" s="54"/>
      <c r="JWI63" s="54"/>
      <c r="JWJ63" s="54"/>
      <c r="JWK63" s="54"/>
      <c r="JWL63" s="54"/>
      <c r="JWM63" s="54"/>
      <c r="JWN63" s="54"/>
      <c r="JWO63" s="54"/>
      <c r="JWP63" s="54"/>
      <c r="JWQ63" s="54"/>
      <c r="JWR63" s="54"/>
      <c r="JWS63" s="54"/>
      <c r="JWT63" s="54"/>
      <c r="JWU63" s="54"/>
      <c r="JWV63" s="54"/>
      <c r="JWW63" s="54"/>
      <c r="JWX63" s="54"/>
      <c r="JWY63" s="54"/>
      <c r="JWZ63" s="54"/>
      <c r="JXA63" s="54"/>
      <c r="JXB63" s="54"/>
      <c r="JXC63" s="54"/>
      <c r="JXD63" s="54"/>
      <c r="JXE63" s="54"/>
      <c r="JXF63" s="54"/>
      <c r="JXG63" s="54"/>
      <c r="JXH63" s="54"/>
      <c r="JXI63" s="54"/>
      <c r="JXJ63" s="54"/>
      <c r="JXK63" s="54"/>
      <c r="JXL63" s="54"/>
      <c r="JXM63" s="54"/>
      <c r="JXN63" s="54"/>
      <c r="JXO63" s="54"/>
      <c r="JXP63" s="54"/>
      <c r="JXQ63" s="54"/>
      <c r="JXR63" s="54"/>
      <c r="JXS63" s="54"/>
      <c r="JXT63" s="54"/>
      <c r="JXU63" s="54"/>
      <c r="JXV63" s="54"/>
      <c r="JXW63" s="54"/>
      <c r="JXX63" s="54"/>
      <c r="JXY63" s="54"/>
      <c r="JXZ63" s="54"/>
      <c r="JYA63" s="54"/>
      <c r="JYB63" s="54"/>
      <c r="JYC63" s="54"/>
      <c r="JYD63" s="54"/>
      <c r="JYE63" s="54"/>
      <c r="JYF63" s="54"/>
      <c r="JYG63" s="54"/>
      <c r="JYH63" s="54"/>
      <c r="JYI63" s="54"/>
      <c r="JYJ63" s="54"/>
      <c r="JYK63" s="54"/>
      <c r="JYL63" s="54"/>
      <c r="JYM63" s="54"/>
      <c r="JYN63" s="54"/>
      <c r="JYO63" s="54"/>
      <c r="JYP63" s="54"/>
      <c r="JYQ63" s="54"/>
      <c r="JYR63" s="54"/>
      <c r="JYS63" s="54"/>
      <c r="JYT63" s="54"/>
      <c r="JYU63" s="54"/>
      <c r="JYV63" s="54"/>
      <c r="JYW63" s="54"/>
      <c r="JYX63" s="54"/>
      <c r="JYY63" s="54"/>
      <c r="JYZ63" s="54"/>
      <c r="JZA63" s="54"/>
      <c r="JZB63" s="54"/>
      <c r="JZC63" s="54"/>
      <c r="JZD63" s="54"/>
      <c r="JZE63" s="54"/>
      <c r="JZF63" s="54"/>
      <c r="JZG63" s="54"/>
      <c r="JZH63" s="54"/>
      <c r="JZI63" s="54"/>
      <c r="JZJ63" s="54"/>
      <c r="JZK63" s="54"/>
      <c r="JZL63" s="54"/>
      <c r="JZM63" s="54"/>
      <c r="JZN63" s="54"/>
      <c r="JZO63" s="54"/>
      <c r="JZP63" s="54"/>
      <c r="JZQ63" s="54"/>
      <c r="JZR63" s="54"/>
      <c r="JZS63" s="54"/>
      <c r="JZT63" s="54"/>
      <c r="JZU63" s="54"/>
      <c r="JZV63" s="54"/>
      <c r="JZW63" s="54"/>
      <c r="JZX63" s="54"/>
      <c r="JZY63" s="54"/>
      <c r="JZZ63" s="54"/>
      <c r="KAA63" s="54"/>
      <c r="KAB63" s="54"/>
      <c r="KAC63" s="54"/>
      <c r="KAD63" s="54"/>
      <c r="KAE63" s="54"/>
      <c r="KAF63" s="54"/>
      <c r="KAG63" s="54"/>
      <c r="KAH63" s="54"/>
      <c r="KAI63" s="54"/>
      <c r="KAJ63" s="54"/>
      <c r="KAK63" s="54"/>
      <c r="KAL63" s="54"/>
      <c r="KAM63" s="54"/>
      <c r="KAN63" s="54"/>
      <c r="KAO63" s="54"/>
      <c r="KAP63" s="54"/>
      <c r="KAQ63" s="54"/>
      <c r="KAR63" s="54"/>
      <c r="KAS63" s="54"/>
      <c r="KAT63" s="54"/>
      <c r="KAU63" s="54"/>
      <c r="KAV63" s="54"/>
      <c r="KAW63" s="54"/>
      <c r="KAX63" s="54"/>
      <c r="KAY63" s="54"/>
      <c r="KAZ63" s="54"/>
      <c r="KBA63" s="54"/>
      <c r="KBB63" s="54"/>
      <c r="KBC63" s="54"/>
      <c r="KBD63" s="54"/>
      <c r="KBE63" s="54"/>
      <c r="KBF63" s="54"/>
      <c r="KBG63" s="54"/>
      <c r="KBH63" s="54"/>
      <c r="KBI63" s="54"/>
      <c r="KBJ63" s="54"/>
      <c r="KBK63" s="54"/>
      <c r="KBL63" s="54"/>
      <c r="KBM63" s="54"/>
      <c r="KBN63" s="54"/>
      <c r="KBO63" s="54"/>
      <c r="KBP63" s="54"/>
      <c r="KBQ63" s="54"/>
      <c r="KBR63" s="54"/>
      <c r="KBS63" s="54"/>
      <c r="KBT63" s="54"/>
      <c r="KBU63" s="54"/>
      <c r="KBV63" s="54"/>
      <c r="KBW63" s="54"/>
      <c r="KBX63" s="54"/>
      <c r="KBY63" s="54"/>
      <c r="KBZ63" s="54"/>
      <c r="KCA63" s="54"/>
      <c r="KCB63" s="54"/>
      <c r="KCC63" s="54"/>
      <c r="KCD63" s="54"/>
      <c r="KCE63" s="54"/>
      <c r="KCF63" s="54"/>
      <c r="KCG63" s="54"/>
      <c r="KCH63" s="54"/>
      <c r="KCI63" s="54"/>
      <c r="KCJ63" s="54"/>
      <c r="KCK63" s="54"/>
      <c r="KCL63" s="54"/>
      <c r="KCM63" s="54"/>
      <c r="KCN63" s="54"/>
      <c r="KCO63" s="54"/>
      <c r="KCP63" s="54"/>
      <c r="KCQ63" s="54"/>
      <c r="KCR63" s="54"/>
      <c r="KCS63" s="54"/>
      <c r="KCT63" s="54"/>
      <c r="KCU63" s="54"/>
      <c r="KCV63" s="54"/>
      <c r="KCW63" s="54"/>
      <c r="KCX63" s="54"/>
      <c r="KCY63" s="54"/>
      <c r="KCZ63" s="54"/>
      <c r="KDA63" s="54"/>
      <c r="KDB63" s="54"/>
      <c r="KDC63" s="54"/>
      <c r="KDD63" s="54"/>
      <c r="KDE63" s="54"/>
      <c r="KDF63" s="54"/>
      <c r="KDG63" s="54"/>
      <c r="KDH63" s="54"/>
      <c r="KDI63" s="54"/>
      <c r="KDJ63" s="54"/>
      <c r="KDK63" s="54"/>
      <c r="KDL63" s="54"/>
      <c r="KDM63" s="54"/>
      <c r="KDN63" s="54"/>
      <c r="KDO63" s="54"/>
      <c r="KDP63" s="54"/>
      <c r="KDQ63" s="54"/>
      <c r="KDR63" s="54"/>
      <c r="KDS63" s="54"/>
      <c r="KDT63" s="54"/>
      <c r="KDU63" s="54"/>
      <c r="KDV63" s="54"/>
      <c r="KDW63" s="54"/>
      <c r="KDX63" s="54"/>
      <c r="KDY63" s="54"/>
      <c r="KDZ63" s="54"/>
      <c r="KEA63" s="54"/>
      <c r="KEB63" s="54"/>
      <c r="KEC63" s="54"/>
      <c r="KED63" s="54"/>
      <c r="KEE63" s="54"/>
      <c r="KEF63" s="54"/>
      <c r="KEG63" s="54"/>
      <c r="KEH63" s="54"/>
      <c r="KEI63" s="54"/>
      <c r="KEJ63" s="54"/>
      <c r="KEK63" s="54"/>
      <c r="KEL63" s="54"/>
      <c r="KEM63" s="54"/>
      <c r="KEN63" s="54"/>
      <c r="KEO63" s="54"/>
      <c r="KEP63" s="54"/>
      <c r="KEQ63" s="54"/>
      <c r="KER63" s="54"/>
      <c r="KES63" s="54"/>
      <c r="KET63" s="54"/>
      <c r="KEU63" s="54"/>
      <c r="KEV63" s="54"/>
      <c r="KEW63" s="54"/>
      <c r="KEX63" s="54"/>
      <c r="KEY63" s="54"/>
      <c r="KEZ63" s="54"/>
      <c r="KFA63" s="54"/>
      <c r="KFB63" s="54"/>
      <c r="KFC63" s="54"/>
      <c r="KFD63" s="54"/>
      <c r="KFE63" s="54"/>
      <c r="KFF63" s="54"/>
      <c r="KFG63" s="54"/>
      <c r="KFH63" s="54"/>
      <c r="KFI63" s="54"/>
      <c r="KFJ63" s="54"/>
      <c r="KFK63" s="54"/>
      <c r="KFL63" s="54"/>
      <c r="KFM63" s="54"/>
      <c r="KFN63" s="54"/>
      <c r="KFO63" s="54"/>
      <c r="KFP63" s="54"/>
      <c r="KFQ63" s="54"/>
      <c r="KFR63" s="54"/>
      <c r="KFS63" s="54"/>
      <c r="KFT63" s="54"/>
      <c r="KFU63" s="54"/>
      <c r="KFV63" s="54"/>
      <c r="KFW63" s="54"/>
      <c r="KFX63" s="54"/>
      <c r="KFY63" s="54"/>
      <c r="KFZ63" s="54"/>
      <c r="KGA63" s="54"/>
      <c r="KGB63" s="54"/>
      <c r="KGC63" s="54"/>
      <c r="KGD63" s="54"/>
      <c r="KGE63" s="54"/>
      <c r="KGF63" s="54"/>
      <c r="KGG63" s="54"/>
      <c r="KGH63" s="54"/>
      <c r="KGI63" s="54"/>
      <c r="KGJ63" s="54"/>
      <c r="KGK63" s="54"/>
      <c r="KGL63" s="54"/>
      <c r="KGM63" s="54"/>
      <c r="KGN63" s="54"/>
      <c r="KGO63" s="54"/>
      <c r="KGP63" s="54"/>
      <c r="KGQ63" s="54"/>
      <c r="KGR63" s="54"/>
      <c r="KGS63" s="54"/>
      <c r="KGT63" s="54"/>
      <c r="KGU63" s="54"/>
      <c r="KGV63" s="54"/>
      <c r="KGW63" s="54"/>
      <c r="KGX63" s="54"/>
      <c r="KGY63" s="54"/>
      <c r="KGZ63" s="54"/>
      <c r="KHA63" s="54"/>
      <c r="KHB63" s="54"/>
      <c r="KHC63" s="54"/>
      <c r="KHD63" s="54"/>
      <c r="KHE63" s="54"/>
      <c r="KHF63" s="54"/>
      <c r="KHG63" s="54"/>
      <c r="KHH63" s="54"/>
      <c r="KHI63" s="54"/>
      <c r="KHJ63" s="54"/>
      <c r="KHK63" s="54"/>
      <c r="KHL63" s="54"/>
      <c r="KHM63" s="54"/>
      <c r="KHN63" s="54"/>
      <c r="KHO63" s="54"/>
      <c r="KHP63" s="54"/>
      <c r="KHQ63" s="54"/>
      <c r="KHR63" s="54"/>
      <c r="KHS63" s="54"/>
      <c r="KHT63" s="54"/>
      <c r="KHU63" s="54"/>
      <c r="KHV63" s="54"/>
      <c r="KHW63" s="54"/>
      <c r="KHX63" s="54"/>
      <c r="KHY63" s="54"/>
      <c r="KHZ63" s="54"/>
      <c r="KIA63" s="54"/>
      <c r="KIB63" s="54"/>
      <c r="KIC63" s="54"/>
      <c r="KID63" s="54"/>
      <c r="KIE63" s="54"/>
      <c r="KIF63" s="54"/>
      <c r="KIG63" s="54"/>
      <c r="KIH63" s="54"/>
      <c r="KII63" s="54"/>
      <c r="KIJ63" s="54"/>
      <c r="KIK63" s="54"/>
      <c r="KIL63" s="54"/>
      <c r="KIM63" s="54"/>
      <c r="KIN63" s="54"/>
      <c r="KIO63" s="54"/>
      <c r="KIP63" s="54"/>
      <c r="KIQ63" s="54"/>
      <c r="KIR63" s="54"/>
      <c r="KIS63" s="54"/>
      <c r="KIT63" s="54"/>
      <c r="KIU63" s="54"/>
      <c r="KIV63" s="54"/>
      <c r="KIW63" s="54"/>
      <c r="KIX63" s="54"/>
      <c r="KIY63" s="54"/>
      <c r="KIZ63" s="54"/>
      <c r="KJA63" s="54"/>
      <c r="KJB63" s="54"/>
      <c r="KJC63" s="54"/>
      <c r="KJD63" s="54"/>
      <c r="KJE63" s="54"/>
      <c r="KJF63" s="54"/>
      <c r="KJG63" s="54"/>
      <c r="KJH63" s="54"/>
      <c r="KJI63" s="54"/>
      <c r="KJJ63" s="54"/>
      <c r="KJK63" s="54"/>
      <c r="KJL63" s="54"/>
      <c r="KJM63" s="54"/>
      <c r="KJN63" s="54"/>
      <c r="KJO63" s="54"/>
      <c r="KJP63" s="54"/>
      <c r="KJQ63" s="54"/>
      <c r="KJR63" s="54"/>
      <c r="KJS63" s="54"/>
      <c r="KJT63" s="54"/>
      <c r="KJU63" s="54"/>
      <c r="KJV63" s="54"/>
      <c r="KJW63" s="54"/>
      <c r="KJX63" s="54"/>
      <c r="KJY63" s="54"/>
      <c r="KJZ63" s="54"/>
      <c r="KKA63" s="54"/>
      <c r="KKB63" s="54"/>
      <c r="KKC63" s="54"/>
      <c r="KKD63" s="54"/>
      <c r="KKE63" s="54"/>
      <c r="KKF63" s="54"/>
      <c r="KKG63" s="54"/>
      <c r="KKH63" s="54"/>
      <c r="KKI63" s="54"/>
      <c r="KKJ63" s="54"/>
      <c r="KKK63" s="54"/>
      <c r="KKL63" s="54"/>
      <c r="KKM63" s="54"/>
      <c r="KKN63" s="54"/>
      <c r="KKO63" s="54"/>
      <c r="KKP63" s="54"/>
      <c r="KKQ63" s="54"/>
      <c r="KKR63" s="54"/>
      <c r="KKS63" s="54"/>
      <c r="KKT63" s="54"/>
      <c r="KKU63" s="54"/>
      <c r="KKV63" s="54"/>
      <c r="KKW63" s="54"/>
      <c r="KKX63" s="54"/>
      <c r="KKY63" s="54"/>
      <c r="KKZ63" s="54"/>
      <c r="KLA63" s="54"/>
      <c r="KLB63" s="54"/>
      <c r="KLC63" s="54"/>
      <c r="KLD63" s="54"/>
      <c r="KLE63" s="54"/>
      <c r="KLF63" s="54"/>
      <c r="KLG63" s="54"/>
      <c r="KLH63" s="54"/>
      <c r="KLI63" s="54"/>
      <c r="KLJ63" s="54"/>
      <c r="KLK63" s="54"/>
      <c r="KLL63" s="54"/>
      <c r="KLM63" s="54"/>
      <c r="KLN63" s="54"/>
      <c r="KLO63" s="54"/>
      <c r="KLP63" s="54"/>
      <c r="KLQ63" s="54"/>
      <c r="KLR63" s="54"/>
      <c r="KLS63" s="54"/>
      <c r="KLT63" s="54"/>
      <c r="KLU63" s="54"/>
      <c r="KLV63" s="54"/>
      <c r="KLW63" s="54"/>
      <c r="KLX63" s="54"/>
      <c r="KLY63" s="54"/>
      <c r="KLZ63" s="54"/>
      <c r="KMA63" s="54"/>
      <c r="KMB63" s="54"/>
      <c r="KMC63" s="54"/>
      <c r="KMD63" s="54"/>
      <c r="KME63" s="54"/>
      <c r="KMF63" s="54"/>
      <c r="KMG63" s="54"/>
      <c r="KMH63" s="54"/>
      <c r="KMI63" s="54"/>
      <c r="KMJ63" s="54"/>
      <c r="KMK63" s="54"/>
      <c r="KML63" s="54"/>
      <c r="KMM63" s="54"/>
      <c r="KMN63" s="54"/>
      <c r="KMO63" s="54"/>
      <c r="KMP63" s="54"/>
      <c r="KMQ63" s="54"/>
      <c r="KMR63" s="54"/>
      <c r="KMS63" s="54"/>
      <c r="KMT63" s="54"/>
      <c r="KMU63" s="54"/>
      <c r="KMV63" s="54"/>
      <c r="KMW63" s="54"/>
      <c r="KMX63" s="54"/>
      <c r="KMY63" s="54"/>
      <c r="KMZ63" s="54"/>
      <c r="KNA63" s="54"/>
      <c r="KNB63" s="54"/>
      <c r="KNC63" s="54"/>
      <c r="KND63" s="54"/>
      <c r="KNE63" s="54"/>
      <c r="KNF63" s="54"/>
      <c r="KNG63" s="54"/>
      <c r="KNH63" s="54"/>
      <c r="KNI63" s="54"/>
      <c r="KNJ63" s="54"/>
      <c r="KNK63" s="54"/>
      <c r="KNL63" s="54"/>
      <c r="KNM63" s="54"/>
      <c r="KNN63" s="54"/>
      <c r="KNO63" s="54"/>
      <c r="KNP63" s="54"/>
      <c r="KNQ63" s="54"/>
      <c r="KNR63" s="54"/>
      <c r="KNS63" s="54"/>
      <c r="KNT63" s="54"/>
      <c r="KNU63" s="54"/>
      <c r="KNV63" s="54"/>
      <c r="KNW63" s="54"/>
      <c r="KNX63" s="54"/>
      <c r="KNY63" s="54"/>
      <c r="KNZ63" s="54"/>
      <c r="KOA63" s="54"/>
      <c r="KOB63" s="54"/>
      <c r="KOC63" s="54"/>
      <c r="KOD63" s="54"/>
      <c r="KOE63" s="54"/>
      <c r="KOF63" s="54"/>
      <c r="KOG63" s="54"/>
      <c r="KOH63" s="54"/>
      <c r="KOI63" s="54"/>
      <c r="KOJ63" s="54"/>
      <c r="KOK63" s="54"/>
      <c r="KOL63" s="54"/>
      <c r="KOM63" s="54"/>
      <c r="KON63" s="54"/>
      <c r="KOO63" s="54"/>
      <c r="KOP63" s="54"/>
      <c r="KOQ63" s="54"/>
      <c r="KOR63" s="54"/>
      <c r="KOS63" s="54"/>
      <c r="KOT63" s="54"/>
      <c r="KOU63" s="54"/>
      <c r="KOV63" s="54"/>
      <c r="KOW63" s="54"/>
      <c r="KOX63" s="54"/>
      <c r="KOY63" s="54"/>
      <c r="KOZ63" s="54"/>
      <c r="KPA63" s="54"/>
      <c r="KPB63" s="54"/>
      <c r="KPC63" s="54"/>
      <c r="KPD63" s="54"/>
      <c r="KPE63" s="54"/>
      <c r="KPF63" s="54"/>
      <c r="KPG63" s="54"/>
      <c r="KPH63" s="54"/>
      <c r="KPI63" s="54"/>
      <c r="KPJ63" s="54"/>
      <c r="KPK63" s="54"/>
      <c r="KPL63" s="54"/>
      <c r="KPM63" s="54"/>
      <c r="KPN63" s="54"/>
      <c r="KPO63" s="54"/>
      <c r="KPP63" s="54"/>
      <c r="KPQ63" s="54"/>
      <c r="KPR63" s="54"/>
      <c r="KPS63" s="54"/>
      <c r="KPT63" s="54"/>
      <c r="KPU63" s="54"/>
      <c r="KPV63" s="54"/>
      <c r="KPW63" s="54"/>
      <c r="KPX63" s="54"/>
      <c r="KPY63" s="54"/>
      <c r="KPZ63" s="54"/>
      <c r="KQA63" s="54"/>
      <c r="KQB63" s="54"/>
      <c r="KQC63" s="54"/>
      <c r="KQD63" s="54"/>
      <c r="KQE63" s="54"/>
      <c r="KQF63" s="54"/>
      <c r="KQG63" s="54"/>
      <c r="KQH63" s="54"/>
      <c r="KQI63" s="54"/>
      <c r="KQJ63" s="54"/>
      <c r="KQK63" s="54"/>
      <c r="KQL63" s="54"/>
      <c r="KQM63" s="54"/>
      <c r="KQN63" s="54"/>
      <c r="KQO63" s="54"/>
      <c r="KQP63" s="54"/>
      <c r="KQQ63" s="54"/>
      <c r="KQR63" s="54"/>
      <c r="KQS63" s="54"/>
      <c r="KQT63" s="54"/>
      <c r="KQU63" s="54"/>
      <c r="KQV63" s="54"/>
      <c r="KQW63" s="54"/>
      <c r="KQX63" s="54"/>
      <c r="KQY63" s="54"/>
      <c r="KQZ63" s="54"/>
      <c r="KRA63" s="54"/>
      <c r="KRB63" s="54"/>
      <c r="KRC63" s="54"/>
      <c r="KRD63" s="54"/>
      <c r="KRE63" s="54"/>
      <c r="KRF63" s="54"/>
      <c r="KRG63" s="54"/>
      <c r="KRH63" s="54"/>
      <c r="KRI63" s="54"/>
      <c r="KRJ63" s="54"/>
      <c r="KRK63" s="54"/>
      <c r="KRL63" s="54"/>
      <c r="KRM63" s="54"/>
      <c r="KRN63" s="54"/>
      <c r="KRO63" s="54"/>
      <c r="KRP63" s="54"/>
      <c r="KRQ63" s="54"/>
      <c r="KRR63" s="54"/>
      <c r="KRS63" s="54"/>
      <c r="KRT63" s="54"/>
      <c r="KRU63" s="54"/>
      <c r="KRV63" s="54"/>
      <c r="KRW63" s="54"/>
      <c r="KRX63" s="54"/>
      <c r="KRY63" s="54"/>
      <c r="KRZ63" s="54"/>
      <c r="KSA63" s="54"/>
      <c r="KSB63" s="54"/>
      <c r="KSC63" s="54"/>
      <c r="KSD63" s="54"/>
      <c r="KSE63" s="54"/>
      <c r="KSF63" s="54"/>
      <c r="KSG63" s="54"/>
      <c r="KSH63" s="54"/>
      <c r="KSI63" s="54"/>
      <c r="KSJ63" s="54"/>
      <c r="KSK63" s="54"/>
      <c r="KSL63" s="54"/>
      <c r="KSM63" s="54"/>
      <c r="KSN63" s="54"/>
      <c r="KSO63" s="54"/>
      <c r="KSP63" s="54"/>
      <c r="KSQ63" s="54"/>
      <c r="KSR63" s="54"/>
      <c r="KSS63" s="54"/>
      <c r="KST63" s="54"/>
      <c r="KSU63" s="54"/>
      <c r="KSV63" s="54"/>
      <c r="KSW63" s="54"/>
      <c r="KSX63" s="54"/>
      <c r="KSY63" s="54"/>
      <c r="KSZ63" s="54"/>
      <c r="KTA63" s="54"/>
      <c r="KTB63" s="54"/>
      <c r="KTC63" s="54"/>
      <c r="KTD63" s="54"/>
      <c r="KTE63" s="54"/>
      <c r="KTF63" s="54"/>
      <c r="KTG63" s="54"/>
      <c r="KTH63" s="54"/>
      <c r="KTI63" s="54"/>
      <c r="KTJ63" s="54"/>
      <c r="KTK63" s="54"/>
      <c r="KTL63" s="54"/>
      <c r="KTM63" s="54"/>
      <c r="KTN63" s="54"/>
      <c r="KTO63" s="54"/>
      <c r="KTP63" s="54"/>
      <c r="KTQ63" s="54"/>
      <c r="KTR63" s="54"/>
      <c r="KTS63" s="54"/>
      <c r="KTT63" s="54"/>
      <c r="KTU63" s="54"/>
      <c r="KTV63" s="54"/>
      <c r="KTW63" s="54"/>
      <c r="KTX63" s="54"/>
      <c r="KTY63" s="54"/>
      <c r="KTZ63" s="54"/>
      <c r="KUA63" s="54"/>
      <c r="KUB63" s="54"/>
      <c r="KUC63" s="54"/>
      <c r="KUD63" s="54"/>
      <c r="KUE63" s="54"/>
      <c r="KUF63" s="54"/>
      <c r="KUG63" s="54"/>
      <c r="KUH63" s="54"/>
      <c r="KUI63" s="54"/>
      <c r="KUJ63" s="54"/>
      <c r="KUK63" s="54"/>
      <c r="KUL63" s="54"/>
      <c r="KUM63" s="54"/>
      <c r="KUN63" s="54"/>
      <c r="KUO63" s="54"/>
      <c r="KUP63" s="54"/>
      <c r="KUQ63" s="54"/>
      <c r="KUR63" s="54"/>
      <c r="KUS63" s="54"/>
      <c r="KUT63" s="54"/>
      <c r="KUU63" s="54"/>
      <c r="KUV63" s="54"/>
      <c r="KUW63" s="54"/>
      <c r="KUX63" s="54"/>
      <c r="KUY63" s="54"/>
      <c r="KUZ63" s="54"/>
      <c r="KVA63" s="54"/>
      <c r="KVB63" s="54"/>
      <c r="KVC63" s="54"/>
      <c r="KVD63" s="54"/>
      <c r="KVE63" s="54"/>
      <c r="KVF63" s="54"/>
      <c r="KVG63" s="54"/>
      <c r="KVH63" s="54"/>
      <c r="KVI63" s="54"/>
      <c r="KVJ63" s="54"/>
      <c r="KVK63" s="54"/>
      <c r="KVL63" s="54"/>
      <c r="KVM63" s="54"/>
      <c r="KVN63" s="54"/>
      <c r="KVO63" s="54"/>
      <c r="KVP63" s="54"/>
      <c r="KVQ63" s="54"/>
      <c r="KVR63" s="54"/>
      <c r="KVS63" s="54"/>
      <c r="KVT63" s="54"/>
      <c r="KVU63" s="54"/>
      <c r="KVV63" s="54"/>
      <c r="KVW63" s="54"/>
      <c r="KVX63" s="54"/>
      <c r="KVY63" s="54"/>
      <c r="KVZ63" s="54"/>
      <c r="KWA63" s="54"/>
      <c r="KWB63" s="54"/>
      <c r="KWC63" s="54"/>
      <c r="KWD63" s="54"/>
      <c r="KWE63" s="54"/>
      <c r="KWF63" s="54"/>
      <c r="KWG63" s="54"/>
      <c r="KWH63" s="54"/>
      <c r="KWI63" s="54"/>
      <c r="KWJ63" s="54"/>
      <c r="KWK63" s="54"/>
      <c r="KWL63" s="54"/>
      <c r="KWM63" s="54"/>
      <c r="KWN63" s="54"/>
      <c r="KWO63" s="54"/>
      <c r="KWP63" s="54"/>
      <c r="KWQ63" s="54"/>
      <c r="KWR63" s="54"/>
      <c r="KWS63" s="54"/>
      <c r="KWT63" s="54"/>
      <c r="KWU63" s="54"/>
      <c r="KWV63" s="54"/>
      <c r="KWW63" s="54"/>
      <c r="KWX63" s="54"/>
      <c r="KWY63" s="54"/>
      <c r="KWZ63" s="54"/>
      <c r="KXA63" s="54"/>
      <c r="KXB63" s="54"/>
      <c r="KXC63" s="54"/>
      <c r="KXD63" s="54"/>
      <c r="KXE63" s="54"/>
      <c r="KXF63" s="54"/>
      <c r="KXG63" s="54"/>
      <c r="KXH63" s="54"/>
      <c r="KXI63" s="54"/>
      <c r="KXJ63" s="54"/>
      <c r="KXK63" s="54"/>
      <c r="KXL63" s="54"/>
      <c r="KXM63" s="54"/>
      <c r="KXN63" s="54"/>
      <c r="KXO63" s="54"/>
      <c r="KXP63" s="54"/>
      <c r="KXQ63" s="54"/>
      <c r="KXR63" s="54"/>
      <c r="KXS63" s="54"/>
      <c r="KXT63" s="54"/>
      <c r="KXU63" s="54"/>
      <c r="KXV63" s="54"/>
      <c r="KXW63" s="54"/>
      <c r="KXX63" s="54"/>
      <c r="KXY63" s="54"/>
      <c r="KXZ63" s="54"/>
      <c r="KYA63" s="54"/>
      <c r="KYB63" s="54"/>
      <c r="KYC63" s="54"/>
      <c r="KYD63" s="54"/>
      <c r="KYE63" s="54"/>
      <c r="KYF63" s="54"/>
      <c r="KYG63" s="54"/>
      <c r="KYH63" s="54"/>
      <c r="KYI63" s="54"/>
      <c r="KYJ63" s="54"/>
      <c r="KYK63" s="54"/>
      <c r="KYL63" s="54"/>
      <c r="KYM63" s="54"/>
      <c r="KYN63" s="54"/>
      <c r="KYO63" s="54"/>
      <c r="KYP63" s="54"/>
      <c r="KYQ63" s="54"/>
      <c r="KYR63" s="54"/>
      <c r="KYS63" s="54"/>
      <c r="KYT63" s="54"/>
      <c r="KYU63" s="54"/>
      <c r="KYV63" s="54"/>
      <c r="KYW63" s="54"/>
      <c r="KYX63" s="54"/>
      <c r="KYY63" s="54"/>
      <c r="KYZ63" s="54"/>
      <c r="KZA63" s="54"/>
      <c r="KZB63" s="54"/>
      <c r="KZC63" s="54"/>
      <c r="KZD63" s="54"/>
      <c r="KZE63" s="54"/>
      <c r="KZF63" s="54"/>
      <c r="KZG63" s="54"/>
      <c r="KZH63" s="54"/>
      <c r="KZI63" s="54"/>
      <c r="KZJ63" s="54"/>
      <c r="KZK63" s="54"/>
      <c r="KZL63" s="54"/>
      <c r="KZM63" s="54"/>
      <c r="KZN63" s="54"/>
      <c r="KZO63" s="54"/>
      <c r="KZP63" s="54"/>
      <c r="KZQ63" s="54"/>
      <c r="KZR63" s="54"/>
      <c r="KZS63" s="54"/>
      <c r="KZT63" s="54"/>
      <c r="KZU63" s="54"/>
      <c r="KZV63" s="54"/>
      <c r="KZW63" s="54"/>
      <c r="KZX63" s="54"/>
      <c r="KZY63" s="54"/>
      <c r="KZZ63" s="54"/>
      <c r="LAA63" s="54"/>
      <c r="LAB63" s="54"/>
      <c r="LAC63" s="54"/>
      <c r="LAD63" s="54"/>
      <c r="LAE63" s="54"/>
      <c r="LAF63" s="54"/>
      <c r="LAG63" s="54"/>
      <c r="LAH63" s="54"/>
      <c r="LAI63" s="54"/>
      <c r="LAJ63" s="54"/>
      <c r="LAK63" s="54"/>
      <c r="LAL63" s="54"/>
      <c r="LAM63" s="54"/>
      <c r="LAN63" s="54"/>
      <c r="LAO63" s="54"/>
      <c r="LAP63" s="54"/>
      <c r="LAQ63" s="54"/>
      <c r="LAR63" s="54"/>
      <c r="LAS63" s="54"/>
      <c r="LAT63" s="54"/>
      <c r="LAU63" s="54"/>
      <c r="LAV63" s="54"/>
      <c r="LAW63" s="54"/>
      <c r="LAX63" s="54"/>
      <c r="LAY63" s="54"/>
      <c r="LAZ63" s="54"/>
      <c r="LBA63" s="54"/>
      <c r="LBB63" s="54"/>
      <c r="LBC63" s="54"/>
      <c r="LBD63" s="54"/>
      <c r="LBE63" s="54"/>
      <c r="LBF63" s="54"/>
      <c r="LBG63" s="54"/>
      <c r="LBH63" s="54"/>
      <c r="LBI63" s="54"/>
      <c r="LBJ63" s="54"/>
      <c r="LBK63" s="54"/>
      <c r="LBL63" s="54"/>
      <c r="LBM63" s="54"/>
      <c r="LBN63" s="54"/>
      <c r="LBO63" s="54"/>
      <c r="LBP63" s="54"/>
      <c r="LBQ63" s="54"/>
      <c r="LBR63" s="54"/>
      <c r="LBS63" s="54"/>
      <c r="LBT63" s="54"/>
      <c r="LBU63" s="54"/>
      <c r="LBV63" s="54"/>
      <c r="LBW63" s="54"/>
      <c r="LBX63" s="54"/>
      <c r="LBY63" s="54"/>
      <c r="LBZ63" s="54"/>
      <c r="LCA63" s="54"/>
      <c r="LCB63" s="54"/>
      <c r="LCC63" s="54"/>
      <c r="LCD63" s="54"/>
      <c r="LCE63" s="54"/>
      <c r="LCF63" s="54"/>
      <c r="LCG63" s="54"/>
      <c r="LCH63" s="54"/>
      <c r="LCI63" s="54"/>
      <c r="LCJ63" s="54"/>
      <c r="LCK63" s="54"/>
      <c r="LCL63" s="54"/>
      <c r="LCM63" s="54"/>
      <c r="LCN63" s="54"/>
      <c r="LCO63" s="54"/>
      <c r="LCP63" s="54"/>
      <c r="LCQ63" s="54"/>
      <c r="LCR63" s="54"/>
      <c r="LCS63" s="54"/>
      <c r="LCT63" s="54"/>
      <c r="LCU63" s="54"/>
      <c r="LCV63" s="54"/>
      <c r="LCW63" s="54"/>
      <c r="LCX63" s="54"/>
      <c r="LCY63" s="54"/>
      <c r="LCZ63" s="54"/>
      <c r="LDA63" s="54"/>
      <c r="LDB63" s="54"/>
      <c r="LDC63" s="54"/>
      <c r="LDD63" s="54"/>
      <c r="LDE63" s="54"/>
      <c r="LDF63" s="54"/>
      <c r="LDG63" s="54"/>
      <c r="LDH63" s="54"/>
      <c r="LDI63" s="54"/>
      <c r="LDJ63" s="54"/>
      <c r="LDK63" s="54"/>
      <c r="LDL63" s="54"/>
      <c r="LDM63" s="54"/>
      <c r="LDN63" s="54"/>
      <c r="LDO63" s="54"/>
      <c r="LDP63" s="54"/>
      <c r="LDQ63" s="54"/>
      <c r="LDR63" s="54"/>
      <c r="LDS63" s="54"/>
      <c r="LDT63" s="54"/>
      <c r="LDU63" s="54"/>
      <c r="LDV63" s="54"/>
      <c r="LDW63" s="54"/>
      <c r="LDX63" s="54"/>
      <c r="LDY63" s="54"/>
      <c r="LDZ63" s="54"/>
      <c r="LEA63" s="54"/>
      <c r="LEB63" s="54"/>
      <c r="LEC63" s="54"/>
      <c r="LED63" s="54"/>
      <c r="LEE63" s="54"/>
      <c r="LEF63" s="54"/>
      <c r="LEG63" s="54"/>
      <c r="LEH63" s="54"/>
      <c r="LEI63" s="54"/>
      <c r="LEJ63" s="54"/>
      <c r="LEK63" s="54"/>
      <c r="LEL63" s="54"/>
      <c r="LEM63" s="54"/>
      <c r="LEN63" s="54"/>
      <c r="LEO63" s="54"/>
      <c r="LEP63" s="54"/>
      <c r="LEQ63" s="54"/>
      <c r="LER63" s="54"/>
      <c r="LES63" s="54"/>
      <c r="LET63" s="54"/>
      <c r="LEU63" s="54"/>
      <c r="LEV63" s="54"/>
      <c r="LEW63" s="54"/>
      <c r="LEX63" s="54"/>
      <c r="LEY63" s="54"/>
      <c r="LEZ63" s="54"/>
      <c r="LFA63" s="54"/>
      <c r="LFB63" s="54"/>
      <c r="LFC63" s="54"/>
      <c r="LFD63" s="54"/>
      <c r="LFE63" s="54"/>
      <c r="LFF63" s="54"/>
      <c r="LFG63" s="54"/>
      <c r="LFH63" s="54"/>
      <c r="LFI63" s="54"/>
      <c r="LFJ63" s="54"/>
      <c r="LFK63" s="54"/>
      <c r="LFL63" s="54"/>
      <c r="LFM63" s="54"/>
      <c r="LFN63" s="54"/>
      <c r="LFO63" s="54"/>
      <c r="LFP63" s="54"/>
      <c r="LFQ63" s="54"/>
      <c r="LFR63" s="54"/>
      <c r="LFS63" s="54"/>
      <c r="LFT63" s="54"/>
      <c r="LFU63" s="54"/>
      <c r="LFV63" s="54"/>
      <c r="LFW63" s="54"/>
      <c r="LFX63" s="54"/>
      <c r="LFY63" s="54"/>
      <c r="LFZ63" s="54"/>
      <c r="LGA63" s="54"/>
      <c r="LGB63" s="54"/>
      <c r="LGC63" s="54"/>
      <c r="LGD63" s="54"/>
      <c r="LGE63" s="54"/>
      <c r="LGF63" s="54"/>
      <c r="LGG63" s="54"/>
      <c r="LGH63" s="54"/>
      <c r="LGI63" s="54"/>
      <c r="LGJ63" s="54"/>
      <c r="LGK63" s="54"/>
      <c r="LGL63" s="54"/>
      <c r="LGM63" s="54"/>
      <c r="LGN63" s="54"/>
      <c r="LGO63" s="54"/>
      <c r="LGP63" s="54"/>
      <c r="LGQ63" s="54"/>
      <c r="LGR63" s="54"/>
      <c r="LGS63" s="54"/>
      <c r="LGT63" s="54"/>
      <c r="LGU63" s="54"/>
      <c r="LGV63" s="54"/>
      <c r="LGW63" s="54"/>
      <c r="LGX63" s="54"/>
      <c r="LGY63" s="54"/>
      <c r="LGZ63" s="54"/>
      <c r="LHA63" s="54"/>
      <c r="LHB63" s="54"/>
      <c r="LHC63" s="54"/>
      <c r="LHD63" s="54"/>
      <c r="LHE63" s="54"/>
      <c r="LHF63" s="54"/>
      <c r="LHG63" s="54"/>
      <c r="LHH63" s="54"/>
      <c r="LHI63" s="54"/>
      <c r="LHJ63" s="54"/>
      <c r="LHK63" s="54"/>
      <c r="LHL63" s="54"/>
      <c r="LHM63" s="54"/>
      <c r="LHN63" s="54"/>
      <c r="LHO63" s="54"/>
      <c r="LHP63" s="54"/>
      <c r="LHQ63" s="54"/>
      <c r="LHR63" s="54"/>
      <c r="LHS63" s="54"/>
      <c r="LHT63" s="54"/>
      <c r="LHU63" s="54"/>
      <c r="LHV63" s="54"/>
      <c r="LHW63" s="54"/>
      <c r="LHX63" s="54"/>
      <c r="LHY63" s="54"/>
      <c r="LHZ63" s="54"/>
      <c r="LIA63" s="54"/>
      <c r="LIB63" s="54"/>
      <c r="LIC63" s="54"/>
      <c r="LID63" s="54"/>
      <c r="LIE63" s="54"/>
      <c r="LIF63" s="54"/>
      <c r="LIG63" s="54"/>
      <c r="LIH63" s="54"/>
      <c r="LII63" s="54"/>
      <c r="LIJ63" s="54"/>
      <c r="LIK63" s="54"/>
      <c r="LIL63" s="54"/>
      <c r="LIM63" s="54"/>
      <c r="LIN63" s="54"/>
      <c r="LIO63" s="54"/>
      <c r="LIP63" s="54"/>
      <c r="LIQ63" s="54"/>
      <c r="LIR63" s="54"/>
      <c r="LIS63" s="54"/>
      <c r="LIT63" s="54"/>
      <c r="LIU63" s="54"/>
      <c r="LIV63" s="54"/>
      <c r="LIW63" s="54"/>
      <c r="LIX63" s="54"/>
      <c r="LIY63" s="54"/>
      <c r="LIZ63" s="54"/>
      <c r="LJA63" s="54"/>
      <c r="LJB63" s="54"/>
      <c r="LJC63" s="54"/>
      <c r="LJD63" s="54"/>
      <c r="LJE63" s="54"/>
      <c r="LJF63" s="54"/>
      <c r="LJG63" s="54"/>
      <c r="LJH63" s="54"/>
      <c r="LJI63" s="54"/>
      <c r="LJJ63" s="54"/>
      <c r="LJK63" s="54"/>
      <c r="LJL63" s="54"/>
      <c r="LJM63" s="54"/>
      <c r="LJN63" s="54"/>
      <c r="LJO63" s="54"/>
      <c r="LJP63" s="54"/>
      <c r="LJQ63" s="54"/>
      <c r="LJR63" s="54"/>
      <c r="LJS63" s="54"/>
      <c r="LJT63" s="54"/>
      <c r="LJU63" s="54"/>
      <c r="LJV63" s="54"/>
      <c r="LJW63" s="54"/>
      <c r="LJX63" s="54"/>
      <c r="LJY63" s="54"/>
      <c r="LJZ63" s="54"/>
      <c r="LKA63" s="54"/>
      <c r="LKB63" s="54"/>
      <c r="LKC63" s="54"/>
      <c r="LKD63" s="54"/>
      <c r="LKE63" s="54"/>
      <c r="LKF63" s="54"/>
      <c r="LKG63" s="54"/>
      <c r="LKH63" s="54"/>
      <c r="LKI63" s="54"/>
      <c r="LKJ63" s="54"/>
      <c r="LKK63" s="54"/>
      <c r="LKL63" s="54"/>
      <c r="LKM63" s="54"/>
      <c r="LKN63" s="54"/>
      <c r="LKO63" s="54"/>
      <c r="LKP63" s="54"/>
      <c r="LKQ63" s="54"/>
      <c r="LKR63" s="54"/>
      <c r="LKS63" s="54"/>
      <c r="LKT63" s="54"/>
      <c r="LKU63" s="54"/>
      <c r="LKV63" s="54"/>
      <c r="LKW63" s="54"/>
      <c r="LKX63" s="54"/>
      <c r="LKY63" s="54"/>
      <c r="LKZ63" s="54"/>
      <c r="LLA63" s="54"/>
      <c r="LLB63" s="54"/>
      <c r="LLC63" s="54"/>
      <c r="LLD63" s="54"/>
      <c r="LLE63" s="54"/>
      <c r="LLF63" s="54"/>
      <c r="LLG63" s="54"/>
      <c r="LLH63" s="54"/>
      <c r="LLI63" s="54"/>
      <c r="LLJ63" s="54"/>
      <c r="LLK63" s="54"/>
      <c r="LLL63" s="54"/>
      <c r="LLM63" s="54"/>
      <c r="LLN63" s="54"/>
      <c r="LLO63" s="54"/>
      <c r="LLP63" s="54"/>
      <c r="LLQ63" s="54"/>
      <c r="LLR63" s="54"/>
      <c r="LLS63" s="54"/>
      <c r="LLT63" s="54"/>
      <c r="LLU63" s="54"/>
      <c r="LLV63" s="54"/>
      <c r="LLW63" s="54"/>
      <c r="LLX63" s="54"/>
      <c r="LLY63" s="54"/>
      <c r="LLZ63" s="54"/>
      <c r="LMA63" s="54"/>
      <c r="LMB63" s="54"/>
      <c r="LMC63" s="54"/>
      <c r="LMD63" s="54"/>
      <c r="LME63" s="54"/>
      <c r="LMF63" s="54"/>
      <c r="LMG63" s="54"/>
      <c r="LMH63" s="54"/>
      <c r="LMI63" s="54"/>
      <c r="LMJ63" s="54"/>
      <c r="LMK63" s="54"/>
      <c r="LML63" s="54"/>
      <c r="LMM63" s="54"/>
      <c r="LMN63" s="54"/>
      <c r="LMO63" s="54"/>
      <c r="LMP63" s="54"/>
      <c r="LMQ63" s="54"/>
      <c r="LMR63" s="54"/>
      <c r="LMS63" s="54"/>
      <c r="LMT63" s="54"/>
      <c r="LMU63" s="54"/>
      <c r="LMV63" s="54"/>
      <c r="LMW63" s="54"/>
      <c r="LMX63" s="54"/>
      <c r="LMY63" s="54"/>
      <c r="LMZ63" s="54"/>
      <c r="LNA63" s="54"/>
      <c r="LNB63" s="54"/>
      <c r="LNC63" s="54"/>
      <c r="LND63" s="54"/>
      <c r="LNE63" s="54"/>
      <c r="LNF63" s="54"/>
      <c r="LNG63" s="54"/>
      <c r="LNH63" s="54"/>
      <c r="LNI63" s="54"/>
      <c r="LNJ63" s="54"/>
      <c r="LNK63" s="54"/>
      <c r="LNL63" s="54"/>
      <c r="LNM63" s="54"/>
      <c r="LNN63" s="54"/>
      <c r="LNO63" s="54"/>
      <c r="LNP63" s="54"/>
      <c r="LNQ63" s="54"/>
      <c r="LNR63" s="54"/>
      <c r="LNS63" s="54"/>
      <c r="LNT63" s="54"/>
      <c r="LNU63" s="54"/>
      <c r="LNV63" s="54"/>
      <c r="LNW63" s="54"/>
      <c r="LNX63" s="54"/>
      <c r="LNY63" s="54"/>
      <c r="LNZ63" s="54"/>
      <c r="LOA63" s="54"/>
      <c r="LOB63" s="54"/>
      <c r="LOC63" s="54"/>
      <c r="LOD63" s="54"/>
      <c r="LOE63" s="54"/>
      <c r="LOF63" s="54"/>
      <c r="LOG63" s="54"/>
      <c r="LOH63" s="54"/>
      <c r="LOI63" s="54"/>
      <c r="LOJ63" s="54"/>
      <c r="LOK63" s="54"/>
      <c r="LOL63" s="54"/>
      <c r="LOM63" s="54"/>
      <c r="LON63" s="54"/>
      <c r="LOO63" s="54"/>
      <c r="LOP63" s="54"/>
      <c r="LOQ63" s="54"/>
      <c r="LOR63" s="54"/>
      <c r="LOS63" s="54"/>
      <c r="LOT63" s="54"/>
      <c r="LOU63" s="54"/>
      <c r="LOV63" s="54"/>
      <c r="LOW63" s="54"/>
      <c r="LOX63" s="54"/>
      <c r="LOY63" s="54"/>
      <c r="LOZ63" s="54"/>
      <c r="LPA63" s="54"/>
      <c r="LPB63" s="54"/>
      <c r="LPC63" s="54"/>
      <c r="LPD63" s="54"/>
      <c r="LPE63" s="54"/>
      <c r="LPF63" s="54"/>
      <c r="LPG63" s="54"/>
      <c r="LPH63" s="54"/>
      <c r="LPI63" s="54"/>
      <c r="LPJ63" s="54"/>
      <c r="LPK63" s="54"/>
      <c r="LPL63" s="54"/>
      <c r="LPM63" s="54"/>
      <c r="LPN63" s="54"/>
      <c r="LPO63" s="54"/>
      <c r="LPP63" s="54"/>
      <c r="LPQ63" s="54"/>
      <c r="LPR63" s="54"/>
      <c r="LPS63" s="54"/>
      <c r="LPT63" s="54"/>
      <c r="LPU63" s="54"/>
      <c r="LPV63" s="54"/>
      <c r="LPW63" s="54"/>
      <c r="LPX63" s="54"/>
      <c r="LPY63" s="54"/>
      <c r="LPZ63" s="54"/>
      <c r="LQA63" s="54"/>
      <c r="LQB63" s="54"/>
      <c r="LQC63" s="54"/>
      <c r="LQD63" s="54"/>
      <c r="LQE63" s="54"/>
      <c r="LQF63" s="54"/>
      <c r="LQG63" s="54"/>
      <c r="LQH63" s="54"/>
      <c r="LQI63" s="54"/>
      <c r="LQJ63" s="54"/>
      <c r="LQK63" s="54"/>
      <c r="LQL63" s="54"/>
      <c r="LQM63" s="54"/>
      <c r="LQN63" s="54"/>
      <c r="LQO63" s="54"/>
      <c r="LQP63" s="54"/>
      <c r="LQQ63" s="54"/>
      <c r="LQR63" s="54"/>
      <c r="LQS63" s="54"/>
      <c r="LQT63" s="54"/>
      <c r="LQU63" s="54"/>
      <c r="LQV63" s="54"/>
      <c r="LQW63" s="54"/>
      <c r="LQX63" s="54"/>
      <c r="LQY63" s="54"/>
      <c r="LQZ63" s="54"/>
      <c r="LRA63" s="54"/>
      <c r="LRB63" s="54"/>
      <c r="LRC63" s="54"/>
      <c r="LRD63" s="54"/>
      <c r="LRE63" s="54"/>
      <c r="LRF63" s="54"/>
      <c r="LRG63" s="54"/>
      <c r="LRH63" s="54"/>
      <c r="LRI63" s="54"/>
      <c r="LRJ63" s="54"/>
      <c r="LRK63" s="54"/>
      <c r="LRL63" s="54"/>
      <c r="LRM63" s="54"/>
      <c r="LRN63" s="54"/>
      <c r="LRO63" s="54"/>
      <c r="LRP63" s="54"/>
      <c r="LRQ63" s="54"/>
      <c r="LRR63" s="54"/>
      <c r="LRS63" s="54"/>
      <c r="LRT63" s="54"/>
      <c r="LRU63" s="54"/>
      <c r="LRV63" s="54"/>
      <c r="LRW63" s="54"/>
      <c r="LRX63" s="54"/>
      <c r="LRY63" s="54"/>
      <c r="LRZ63" s="54"/>
      <c r="LSA63" s="54"/>
      <c r="LSB63" s="54"/>
      <c r="LSC63" s="54"/>
      <c r="LSD63" s="54"/>
      <c r="LSE63" s="54"/>
      <c r="LSF63" s="54"/>
      <c r="LSG63" s="54"/>
      <c r="LSH63" s="54"/>
      <c r="LSI63" s="54"/>
      <c r="LSJ63" s="54"/>
      <c r="LSK63" s="54"/>
      <c r="LSL63" s="54"/>
      <c r="LSM63" s="54"/>
      <c r="LSN63" s="54"/>
      <c r="LSO63" s="54"/>
      <c r="LSP63" s="54"/>
      <c r="LSQ63" s="54"/>
      <c r="LSR63" s="54"/>
      <c r="LSS63" s="54"/>
      <c r="LST63" s="54"/>
      <c r="LSU63" s="54"/>
      <c r="LSV63" s="54"/>
      <c r="LSW63" s="54"/>
      <c r="LSX63" s="54"/>
      <c r="LSY63" s="54"/>
      <c r="LSZ63" s="54"/>
      <c r="LTA63" s="54"/>
      <c r="LTB63" s="54"/>
      <c r="LTC63" s="54"/>
      <c r="LTD63" s="54"/>
      <c r="LTE63" s="54"/>
      <c r="LTF63" s="54"/>
      <c r="LTG63" s="54"/>
      <c r="LTH63" s="54"/>
      <c r="LTI63" s="54"/>
      <c r="LTJ63" s="54"/>
      <c r="LTK63" s="54"/>
      <c r="LTL63" s="54"/>
      <c r="LTM63" s="54"/>
      <c r="LTN63" s="54"/>
      <c r="LTO63" s="54"/>
      <c r="LTP63" s="54"/>
      <c r="LTQ63" s="54"/>
      <c r="LTR63" s="54"/>
      <c r="LTS63" s="54"/>
      <c r="LTT63" s="54"/>
      <c r="LTU63" s="54"/>
      <c r="LTV63" s="54"/>
      <c r="LTW63" s="54"/>
      <c r="LTX63" s="54"/>
      <c r="LTY63" s="54"/>
      <c r="LTZ63" s="54"/>
      <c r="LUA63" s="54"/>
      <c r="LUB63" s="54"/>
      <c r="LUC63" s="54"/>
      <c r="LUD63" s="54"/>
      <c r="LUE63" s="54"/>
      <c r="LUF63" s="54"/>
      <c r="LUG63" s="54"/>
      <c r="LUH63" s="54"/>
      <c r="LUI63" s="54"/>
      <c r="LUJ63" s="54"/>
      <c r="LUK63" s="54"/>
      <c r="LUL63" s="54"/>
      <c r="LUM63" s="54"/>
      <c r="LUN63" s="54"/>
      <c r="LUO63" s="54"/>
      <c r="LUP63" s="54"/>
      <c r="LUQ63" s="54"/>
      <c r="LUR63" s="54"/>
      <c r="LUS63" s="54"/>
      <c r="LUT63" s="54"/>
      <c r="LUU63" s="54"/>
      <c r="LUV63" s="54"/>
      <c r="LUW63" s="54"/>
      <c r="LUX63" s="54"/>
      <c r="LUY63" s="54"/>
      <c r="LUZ63" s="54"/>
      <c r="LVA63" s="54"/>
      <c r="LVB63" s="54"/>
      <c r="LVC63" s="54"/>
      <c r="LVD63" s="54"/>
      <c r="LVE63" s="54"/>
      <c r="LVF63" s="54"/>
      <c r="LVG63" s="54"/>
      <c r="LVH63" s="54"/>
      <c r="LVI63" s="54"/>
      <c r="LVJ63" s="54"/>
      <c r="LVK63" s="54"/>
      <c r="LVL63" s="54"/>
      <c r="LVM63" s="54"/>
      <c r="LVN63" s="54"/>
      <c r="LVO63" s="54"/>
      <c r="LVP63" s="54"/>
      <c r="LVQ63" s="54"/>
      <c r="LVR63" s="54"/>
      <c r="LVS63" s="54"/>
      <c r="LVT63" s="54"/>
      <c r="LVU63" s="54"/>
      <c r="LVV63" s="54"/>
      <c r="LVW63" s="54"/>
      <c r="LVX63" s="54"/>
      <c r="LVY63" s="54"/>
      <c r="LVZ63" s="54"/>
      <c r="LWA63" s="54"/>
      <c r="LWB63" s="54"/>
      <c r="LWC63" s="54"/>
      <c r="LWD63" s="54"/>
      <c r="LWE63" s="54"/>
      <c r="LWF63" s="54"/>
      <c r="LWG63" s="54"/>
      <c r="LWH63" s="54"/>
      <c r="LWI63" s="54"/>
      <c r="LWJ63" s="54"/>
      <c r="LWK63" s="54"/>
      <c r="LWL63" s="54"/>
      <c r="LWM63" s="54"/>
      <c r="LWN63" s="54"/>
      <c r="LWO63" s="54"/>
      <c r="LWP63" s="54"/>
      <c r="LWQ63" s="54"/>
      <c r="LWR63" s="54"/>
      <c r="LWS63" s="54"/>
      <c r="LWT63" s="54"/>
      <c r="LWU63" s="54"/>
      <c r="LWV63" s="54"/>
      <c r="LWW63" s="54"/>
      <c r="LWX63" s="54"/>
      <c r="LWY63" s="54"/>
      <c r="LWZ63" s="54"/>
      <c r="LXA63" s="54"/>
      <c r="LXB63" s="54"/>
      <c r="LXC63" s="54"/>
      <c r="LXD63" s="54"/>
      <c r="LXE63" s="54"/>
      <c r="LXF63" s="54"/>
      <c r="LXG63" s="54"/>
      <c r="LXH63" s="54"/>
      <c r="LXI63" s="54"/>
      <c r="LXJ63" s="54"/>
      <c r="LXK63" s="54"/>
      <c r="LXL63" s="54"/>
      <c r="LXM63" s="54"/>
      <c r="LXN63" s="54"/>
      <c r="LXO63" s="54"/>
      <c r="LXP63" s="54"/>
      <c r="LXQ63" s="54"/>
      <c r="LXR63" s="54"/>
      <c r="LXS63" s="54"/>
      <c r="LXT63" s="54"/>
      <c r="LXU63" s="54"/>
      <c r="LXV63" s="54"/>
      <c r="LXW63" s="54"/>
      <c r="LXX63" s="54"/>
      <c r="LXY63" s="54"/>
      <c r="LXZ63" s="54"/>
      <c r="LYA63" s="54"/>
      <c r="LYB63" s="54"/>
      <c r="LYC63" s="54"/>
      <c r="LYD63" s="54"/>
      <c r="LYE63" s="54"/>
      <c r="LYF63" s="54"/>
      <c r="LYG63" s="54"/>
      <c r="LYH63" s="54"/>
      <c r="LYI63" s="54"/>
      <c r="LYJ63" s="54"/>
      <c r="LYK63" s="54"/>
      <c r="LYL63" s="54"/>
      <c r="LYM63" s="54"/>
      <c r="LYN63" s="54"/>
      <c r="LYO63" s="54"/>
      <c r="LYP63" s="54"/>
      <c r="LYQ63" s="54"/>
      <c r="LYR63" s="54"/>
      <c r="LYS63" s="54"/>
      <c r="LYT63" s="54"/>
      <c r="LYU63" s="54"/>
      <c r="LYV63" s="54"/>
      <c r="LYW63" s="54"/>
      <c r="LYX63" s="54"/>
      <c r="LYY63" s="54"/>
      <c r="LYZ63" s="54"/>
      <c r="LZA63" s="54"/>
      <c r="LZB63" s="54"/>
      <c r="LZC63" s="54"/>
      <c r="LZD63" s="54"/>
      <c r="LZE63" s="54"/>
      <c r="LZF63" s="54"/>
      <c r="LZG63" s="54"/>
      <c r="LZH63" s="54"/>
      <c r="LZI63" s="54"/>
      <c r="LZJ63" s="54"/>
      <c r="LZK63" s="54"/>
      <c r="LZL63" s="54"/>
      <c r="LZM63" s="54"/>
      <c r="LZN63" s="54"/>
      <c r="LZO63" s="54"/>
      <c r="LZP63" s="54"/>
      <c r="LZQ63" s="54"/>
      <c r="LZR63" s="54"/>
      <c r="LZS63" s="54"/>
      <c r="LZT63" s="54"/>
      <c r="LZU63" s="54"/>
      <c r="LZV63" s="54"/>
      <c r="LZW63" s="54"/>
      <c r="LZX63" s="54"/>
      <c r="LZY63" s="54"/>
      <c r="LZZ63" s="54"/>
      <c r="MAA63" s="54"/>
      <c r="MAB63" s="54"/>
      <c r="MAC63" s="54"/>
      <c r="MAD63" s="54"/>
      <c r="MAE63" s="54"/>
      <c r="MAF63" s="54"/>
      <c r="MAG63" s="54"/>
      <c r="MAH63" s="54"/>
      <c r="MAI63" s="54"/>
      <c r="MAJ63" s="54"/>
      <c r="MAK63" s="54"/>
      <c r="MAL63" s="54"/>
      <c r="MAM63" s="54"/>
      <c r="MAN63" s="54"/>
      <c r="MAO63" s="54"/>
      <c r="MAP63" s="54"/>
      <c r="MAQ63" s="54"/>
      <c r="MAR63" s="54"/>
      <c r="MAS63" s="54"/>
      <c r="MAT63" s="54"/>
      <c r="MAU63" s="54"/>
      <c r="MAV63" s="54"/>
      <c r="MAW63" s="54"/>
      <c r="MAX63" s="54"/>
      <c r="MAY63" s="54"/>
      <c r="MAZ63" s="54"/>
      <c r="MBA63" s="54"/>
      <c r="MBB63" s="54"/>
      <c r="MBC63" s="54"/>
      <c r="MBD63" s="54"/>
      <c r="MBE63" s="54"/>
      <c r="MBF63" s="54"/>
      <c r="MBG63" s="54"/>
      <c r="MBH63" s="54"/>
      <c r="MBI63" s="54"/>
      <c r="MBJ63" s="54"/>
      <c r="MBK63" s="54"/>
      <c r="MBL63" s="54"/>
      <c r="MBM63" s="54"/>
      <c r="MBN63" s="54"/>
      <c r="MBO63" s="54"/>
      <c r="MBP63" s="54"/>
      <c r="MBQ63" s="54"/>
      <c r="MBR63" s="54"/>
      <c r="MBS63" s="54"/>
      <c r="MBT63" s="54"/>
      <c r="MBU63" s="54"/>
      <c r="MBV63" s="54"/>
      <c r="MBW63" s="54"/>
      <c r="MBX63" s="54"/>
      <c r="MBY63" s="54"/>
      <c r="MBZ63" s="54"/>
      <c r="MCA63" s="54"/>
      <c r="MCB63" s="54"/>
      <c r="MCC63" s="54"/>
      <c r="MCD63" s="54"/>
      <c r="MCE63" s="54"/>
      <c r="MCF63" s="54"/>
      <c r="MCG63" s="54"/>
      <c r="MCH63" s="54"/>
      <c r="MCI63" s="54"/>
      <c r="MCJ63" s="54"/>
      <c r="MCK63" s="54"/>
      <c r="MCL63" s="54"/>
      <c r="MCM63" s="54"/>
      <c r="MCN63" s="54"/>
      <c r="MCO63" s="54"/>
      <c r="MCP63" s="54"/>
      <c r="MCQ63" s="54"/>
      <c r="MCR63" s="54"/>
      <c r="MCS63" s="54"/>
      <c r="MCT63" s="54"/>
      <c r="MCU63" s="54"/>
      <c r="MCV63" s="54"/>
      <c r="MCW63" s="54"/>
      <c r="MCX63" s="54"/>
      <c r="MCY63" s="54"/>
      <c r="MCZ63" s="54"/>
      <c r="MDA63" s="54"/>
      <c r="MDB63" s="54"/>
      <c r="MDC63" s="54"/>
      <c r="MDD63" s="54"/>
      <c r="MDE63" s="54"/>
      <c r="MDF63" s="54"/>
      <c r="MDG63" s="54"/>
      <c r="MDH63" s="54"/>
      <c r="MDI63" s="54"/>
      <c r="MDJ63" s="54"/>
      <c r="MDK63" s="54"/>
      <c r="MDL63" s="54"/>
      <c r="MDM63" s="54"/>
      <c r="MDN63" s="54"/>
      <c r="MDO63" s="54"/>
      <c r="MDP63" s="54"/>
      <c r="MDQ63" s="54"/>
      <c r="MDR63" s="54"/>
      <c r="MDS63" s="54"/>
      <c r="MDT63" s="54"/>
      <c r="MDU63" s="54"/>
      <c r="MDV63" s="54"/>
      <c r="MDW63" s="54"/>
      <c r="MDX63" s="54"/>
      <c r="MDY63" s="54"/>
      <c r="MDZ63" s="54"/>
      <c r="MEA63" s="54"/>
      <c r="MEB63" s="54"/>
      <c r="MEC63" s="54"/>
      <c r="MED63" s="54"/>
      <c r="MEE63" s="54"/>
      <c r="MEF63" s="54"/>
      <c r="MEG63" s="54"/>
      <c r="MEH63" s="54"/>
      <c r="MEI63" s="54"/>
      <c r="MEJ63" s="54"/>
      <c r="MEK63" s="54"/>
      <c r="MEL63" s="54"/>
      <c r="MEM63" s="54"/>
      <c r="MEN63" s="54"/>
      <c r="MEO63" s="54"/>
      <c r="MEP63" s="54"/>
      <c r="MEQ63" s="54"/>
      <c r="MER63" s="54"/>
      <c r="MES63" s="54"/>
      <c r="MET63" s="54"/>
      <c r="MEU63" s="54"/>
      <c r="MEV63" s="54"/>
      <c r="MEW63" s="54"/>
      <c r="MEX63" s="54"/>
      <c r="MEY63" s="54"/>
      <c r="MEZ63" s="54"/>
      <c r="MFA63" s="54"/>
      <c r="MFB63" s="54"/>
      <c r="MFC63" s="54"/>
      <c r="MFD63" s="54"/>
      <c r="MFE63" s="54"/>
      <c r="MFF63" s="54"/>
      <c r="MFG63" s="54"/>
      <c r="MFH63" s="54"/>
      <c r="MFI63" s="54"/>
      <c r="MFJ63" s="54"/>
      <c r="MFK63" s="54"/>
      <c r="MFL63" s="54"/>
      <c r="MFM63" s="54"/>
      <c r="MFN63" s="54"/>
      <c r="MFO63" s="54"/>
      <c r="MFP63" s="54"/>
      <c r="MFQ63" s="54"/>
      <c r="MFR63" s="54"/>
      <c r="MFS63" s="54"/>
      <c r="MFT63" s="54"/>
      <c r="MFU63" s="54"/>
      <c r="MFV63" s="54"/>
      <c r="MFW63" s="54"/>
      <c r="MFX63" s="54"/>
      <c r="MFY63" s="54"/>
      <c r="MFZ63" s="54"/>
      <c r="MGA63" s="54"/>
      <c r="MGB63" s="54"/>
      <c r="MGC63" s="54"/>
      <c r="MGD63" s="54"/>
      <c r="MGE63" s="54"/>
      <c r="MGF63" s="54"/>
      <c r="MGG63" s="54"/>
      <c r="MGH63" s="54"/>
      <c r="MGI63" s="54"/>
      <c r="MGJ63" s="54"/>
      <c r="MGK63" s="54"/>
      <c r="MGL63" s="54"/>
      <c r="MGM63" s="54"/>
      <c r="MGN63" s="54"/>
      <c r="MGO63" s="54"/>
      <c r="MGP63" s="54"/>
      <c r="MGQ63" s="54"/>
      <c r="MGR63" s="54"/>
      <c r="MGS63" s="54"/>
      <c r="MGT63" s="54"/>
      <c r="MGU63" s="54"/>
      <c r="MGV63" s="54"/>
      <c r="MGW63" s="54"/>
      <c r="MGX63" s="54"/>
      <c r="MGY63" s="54"/>
      <c r="MGZ63" s="54"/>
      <c r="MHA63" s="54"/>
      <c r="MHB63" s="54"/>
      <c r="MHC63" s="54"/>
      <c r="MHD63" s="54"/>
      <c r="MHE63" s="54"/>
      <c r="MHF63" s="54"/>
      <c r="MHG63" s="54"/>
      <c r="MHH63" s="54"/>
      <c r="MHI63" s="54"/>
      <c r="MHJ63" s="54"/>
      <c r="MHK63" s="54"/>
      <c r="MHL63" s="54"/>
      <c r="MHM63" s="54"/>
      <c r="MHN63" s="54"/>
      <c r="MHO63" s="54"/>
      <c r="MHP63" s="54"/>
      <c r="MHQ63" s="54"/>
      <c r="MHR63" s="54"/>
      <c r="MHS63" s="54"/>
      <c r="MHT63" s="54"/>
      <c r="MHU63" s="54"/>
      <c r="MHV63" s="54"/>
      <c r="MHW63" s="54"/>
      <c r="MHX63" s="54"/>
      <c r="MHY63" s="54"/>
      <c r="MHZ63" s="54"/>
      <c r="MIA63" s="54"/>
      <c r="MIB63" s="54"/>
      <c r="MIC63" s="54"/>
      <c r="MID63" s="54"/>
      <c r="MIE63" s="54"/>
      <c r="MIF63" s="54"/>
      <c r="MIG63" s="54"/>
      <c r="MIH63" s="54"/>
      <c r="MII63" s="54"/>
      <c r="MIJ63" s="54"/>
      <c r="MIK63" s="54"/>
      <c r="MIL63" s="54"/>
      <c r="MIM63" s="54"/>
      <c r="MIN63" s="54"/>
      <c r="MIO63" s="54"/>
      <c r="MIP63" s="54"/>
      <c r="MIQ63" s="54"/>
      <c r="MIR63" s="54"/>
      <c r="MIS63" s="54"/>
      <c r="MIT63" s="54"/>
      <c r="MIU63" s="54"/>
      <c r="MIV63" s="54"/>
      <c r="MIW63" s="54"/>
      <c r="MIX63" s="54"/>
      <c r="MIY63" s="54"/>
      <c r="MIZ63" s="54"/>
      <c r="MJA63" s="54"/>
      <c r="MJB63" s="54"/>
      <c r="MJC63" s="54"/>
      <c r="MJD63" s="54"/>
      <c r="MJE63" s="54"/>
      <c r="MJF63" s="54"/>
      <c r="MJG63" s="54"/>
      <c r="MJH63" s="54"/>
      <c r="MJI63" s="54"/>
      <c r="MJJ63" s="54"/>
      <c r="MJK63" s="54"/>
      <c r="MJL63" s="54"/>
      <c r="MJM63" s="54"/>
      <c r="MJN63" s="54"/>
      <c r="MJO63" s="54"/>
      <c r="MJP63" s="54"/>
      <c r="MJQ63" s="54"/>
      <c r="MJR63" s="54"/>
      <c r="MJS63" s="54"/>
      <c r="MJT63" s="54"/>
      <c r="MJU63" s="54"/>
      <c r="MJV63" s="54"/>
      <c r="MJW63" s="54"/>
      <c r="MJX63" s="54"/>
      <c r="MJY63" s="54"/>
      <c r="MJZ63" s="54"/>
      <c r="MKA63" s="54"/>
      <c r="MKB63" s="54"/>
      <c r="MKC63" s="54"/>
      <c r="MKD63" s="54"/>
      <c r="MKE63" s="54"/>
      <c r="MKF63" s="54"/>
      <c r="MKG63" s="54"/>
      <c r="MKH63" s="54"/>
      <c r="MKI63" s="54"/>
      <c r="MKJ63" s="54"/>
      <c r="MKK63" s="54"/>
      <c r="MKL63" s="54"/>
      <c r="MKM63" s="54"/>
      <c r="MKN63" s="54"/>
      <c r="MKO63" s="54"/>
      <c r="MKP63" s="54"/>
      <c r="MKQ63" s="54"/>
      <c r="MKR63" s="54"/>
      <c r="MKS63" s="54"/>
      <c r="MKT63" s="54"/>
      <c r="MKU63" s="54"/>
      <c r="MKV63" s="54"/>
      <c r="MKW63" s="54"/>
      <c r="MKX63" s="54"/>
      <c r="MKY63" s="54"/>
      <c r="MKZ63" s="54"/>
      <c r="MLA63" s="54"/>
      <c r="MLB63" s="54"/>
      <c r="MLC63" s="54"/>
      <c r="MLD63" s="54"/>
      <c r="MLE63" s="54"/>
      <c r="MLF63" s="54"/>
      <c r="MLG63" s="54"/>
      <c r="MLH63" s="54"/>
      <c r="MLI63" s="54"/>
      <c r="MLJ63" s="54"/>
      <c r="MLK63" s="54"/>
      <c r="MLL63" s="54"/>
      <c r="MLM63" s="54"/>
      <c r="MLN63" s="54"/>
      <c r="MLO63" s="54"/>
      <c r="MLP63" s="54"/>
      <c r="MLQ63" s="54"/>
      <c r="MLR63" s="54"/>
      <c r="MLS63" s="54"/>
      <c r="MLT63" s="54"/>
      <c r="MLU63" s="54"/>
      <c r="MLV63" s="54"/>
      <c r="MLW63" s="54"/>
      <c r="MLX63" s="54"/>
      <c r="MLY63" s="54"/>
      <c r="MLZ63" s="54"/>
      <c r="MMA63" s="54"/>
      <c r="MMB63" s="54"/>
      <c r="MMC63" s="54"/>
      <c r="MMD63" s="54"/>
      <c r="MME63" s="54"/>
      <c r="MMF63" s="54"/>
      <c r="MMG63" s="54"/>
      <c r="MMH63" s="54"/>
      <c r="MMI63" s="54"/>
      <c r="MMJ63" s="54"/>
      <c r="MMK63" s="54"/>
      <c r="MML63" s="54"/>
      <c r="MMM63" s="54"/>
      <c r="MMN63" s="54"/>
      <c r="MMO63" s="54"/>
      <c r="MMP63" s="54"/>
      <c r="MMQ63" s="54"/>
      <c r="MMR63" s="54"/>
      <c r="MMS63" s="54"/>
      <c r="MMT63" s="54"/>
      <c r="MMU63" s="54"/>
      <c r="MMV63" s="54"/>
      <c r="MMW63" s="54"/>
      <c r="MMX63" s="54"/>
      <c r="MMY63" s="54"/>
      <c r="MMZ63" s="54"/>
      <c r="MNA63" s="54"/>
      <c r="MNB63" s="54"/>
      <c r="MNC63" s="54"/>
      <c r="MND63" s="54"/>
      <c r="MNE63" s="54"/>
      <c r="MNF63" s="54"/>
      <c r="MNG63" s="54"/>
      <c r="MNH63" s="54"/>
      <c r="MNI63" s="54"/>
      <c r="MNJ63" s="54"/>
      <c r="MNK63" s="54"/>
      <c r="MNL63" s="54"/>
      <c r="MNM63" s="54"/>
      <c r="MNN63" s="54"/>
      <c r="MNO63" s="54"/>
      <c r="MNP63" s="54"/>
      <c r="MNQ63" s="54"/>
      <c r="MNR63" s="54"/>
      <c r="MNS63" s="54"/>
      <c r="MNT63" s="54"/>
      <c r="MNU63" s="54"/>
      <c r="MNV63" s="54"/>
      <c r="MNW63" s="54"/>
      <c r="MNX63" s="54"/>
      <c r="MNY63" s="54"/>
      <c r="MNZ63" s="54"/>
      <c r="MOA63" s="54"/>
      <c r="MOB63" s="54"/>
      <c r="MOC63" s="54"/>
      <c r="MOD63" s="54"/>
      <c r="MOE63" s="54"/>
      <c r="MOF63" s="54"/>
      <c r="MOG63" s="54"/>
      <c r="MOH63" s="54"/>
      <c r="MOI63" s="54"/>
      <c r="MOJ63" s="54"/>
      <c r="MOK63" s="54"/>
      <c r="MOL63" s="54"/>
      <c r="MOM63" s="54"/>
      <c r="MON63" s="54"/>
      <c r="MOO63" s="54"/>
      <c r="MOP63" s="54"/>
      <c r="MOQ63" s="54"/>
      <c r="MOR63" s="54"/>
      <c r="MOS63" s="54"/>
      <c r="MOT63" s="54"/>
      <c r="MOU63" s="54"/>
      <c r="MOV63" s="54"/>
      <c r="MOW63" s="54"/>
      <c r="MOX63" s="54"/>
      <c r="MOY63" s="54"/>
      <c r="MOZ63" s="54"/>
      <c r="MPA63" s="54"/>
      <c r="MPB63" s="54"/>
      <c r="MPC63" s="54"/>
      <c r="MPD63" s="54"/>
      <c r="MPE63" s="54"/>
      <c r="MPF63" s="54"/>
      <c r="MPG63" s="54"/>
      <c r="MPH63" s="54"/>
      <c r="MPI63" s="54"/>
      <c r="MPJ63" s="54"/>
      <c r="MPK63" s="54"/>
      <c r="MPL63" s="54"/>
      <c r="MPM63" s="54"/>
      <c r="MPN63" s="54"/>
      <c r="MPO63" s="54"/>
      <c r="MPP63" s="54"/>
      <c r="MPQ63" s="54"/>
      <c r="MPR63" s="54"/>
      <c r="MPS63" s="54"/>
      <c r="MPT63" s="54"/>
      <c r="MPU63" s="54"/>
      <c r="MPV63" s="54"/>
      <c r="MPW63" s="54"/>
      <c r="MPX63" s="54"/>
      <c r="MPY63" s="54"/>
      <c r="MPZ63" s="54"/>
      <c r="MQA63" s="54"/>
      <c r="MQB63" s="54"/>
      <c r="MQC63" s="54"/>
      <c r="MQD63" s="54"/>
      <c r="MQE63" s="54"/>
      <c r="MQF63" s="54"/>
      <c r="MQG63" s="54"/>
      <c r="MQH63" s="54"/>
      <c r="MQI63" s="54"/>
      <c r="MQJ63" s="54"/>
      <c r="MQK63" s="54"/>
      <c r="MQL63" s="54"/>
      <c r="MQM63" s="54"/>
      <c r="MQN63" s="54"/>
      <c r="MQO63" s="54"/>
      <c r="MQP63" s="54"/>
      <c r="MQQ63" s="54"/>
      <c r="MQR63" s="54"/>
      <c r="MQS63" s="54"/>
      <c r="MQT63" s="54"/>
      <c r="MQU63" s="54"/>
      <c r="MQV63" s="54"/>
      <c r="MQW63" s="54"/>
      <c r="MQX63" s="54"/>
      <c r="MQY63" s="54"/>
      <c r="MQZ63" s="54"/>
      <c r="MRA63" s="54"/>
      <c r="MRB63" s="54"/>
      <c r="MRC63" s="54"/>
      <c r="MRD63" s="54"/>
      <c r="MRE63" s="54"/>
      <c r="MRF63" s="54"/>
      <c r="MRG63" s="54"/>
      <c r="MRH63" s="54"/>
      <c r="MRI63" s="54"/>
      <c r="MRJ63" s="54"/>
      <c r="MRK63" s="54"/>
      <c r="MRL63" s="54"/>
      <c r="MRM63" s="54"/>
      <c r="MRN63" s="54"/>
      <c r="MRO63" s="54"/>
      <c r="MRP63" s="54"/>
      <c r="MRQ63" s="54"/>
      <c r="MRR63" s="54"/>
      <c r="MRS63" s="54"/>
      <c r="MRT63" s="54"/>
      <c r="MRU63" s="54"/>
      <c r="MRV63" s="54"/>
      <c r="MRW63" s="54"/>
      <c r="MRX63" s="54"/>
      <c r="MRY63" s="54"/>
      <c r="MRZ63" s="54"/>
      <c r="MSA63" s="54"/>
      <c r="MSB63" s="54"/>
      <c r="MSC63" s="54"/>
      <c r="MSD63" s="54"/>
      <c r="MSE63" s="54"/>
      <c r="MSF63" s="54"/>
      <c r="MSG63" s="54"/>
      <c r="MSH63" s="54"/>
      <c r="MSI63" s="54"/>
      <c r="MSJ63" s="54"/>
      <c r="MSK63" s="54"/>
      <c r="MSL63" s="54"/>
      <c r="MSM63" s="54"/>
      <c r="MSN63" s="54"/>
      <c r="MSO63" s="54"/>
      <c r="MSP63" s="54"/>
      <c r="MSQ63" s="54"/>
      <c r="MSR63" s="54"/>
      <c r="MSS63" s="54"/>
      <c r="MST63" s="54"/>
      <c r="MSU63" s="54"/>
      <c r="MSV63" s="54"/>
      <c r="MSW63" s="54"/>
      <c r="MSX63" s="54"/>
      <c r="MSY63" s="54"/>
      <c r="MSZ63" s="54"/>
      <c r="MTA63" s="54"/>
      <c r="MTB63" s="54"/>
      <c r="MTC63" s="54"/>
      <c r="MTD63" s="54"/>
      <c r="MTE63" s="54"/>
      <c r="MTF63" s="54"/>
      <c r="MTG63" s="54"/>
      <c r="MTH63" s="54"/>
      <c r="MTI63" s="54"/>
      <c r="MTJ63" s="54"/>
      <c r="MTK63" s="54"/>
      <c r="MTL63" s="54"/>
      <c r="MTM63" s="54"/>
      <c r="MTN63" s="54"/>
      <c r="MTO63" s="54"/>
      <c r="MTP63" s="54"/>
      <c r="MTQ63" s="54"/>
      <c r="MTR63" s="54"/>
      <c r="MTS63" s="54"/>
      <c r="MTT63" s="54"/>
      <c r="MTU63" s="54"/>
      <c r="MTV63" s="54"/>
      <c r="MTW63" s="54"/>
      <c r="MTX63" s="54"/>
      <c r="MTY63" s="54"/>
      <c r="MTZ63" s="54"/>
      <c r="MUA63" s="54"/>
      <c r="MUB63" s="54"/>
      <c r="MUC63" s="54"/>
      <c r="MUD63" s="54"/>
      <c r="MUE63" s="54"/>
      <c r="MUF63" s="54"/>
      <c r="MUG63" s="54"/>
      <c r="MUH63" s="54"/>
      <c r="MUI63" s="54"/>
      <c r="MUJ63" s="54"/>
      <c r="MUK63" s="54"/>
      <c r="MUL63" s="54"/>
      <c r="MUM63" s="54"/>
      <c r="MUN63" s="54"/>
      <c r="MUO63" s="54"/>
      <c r="MUP63" s="54"/>
      <c r="MUQ63" s="54"/>
      <c r="MUR63" s="54"/>
      <c r="MUS63" s="54"/>
      <c r="MUT63" s="54"/>
      <c r="MUU63" s="54"/>
      <c r="MUV63" s="54"/>
      <c r="MUW63" s="54"/>
      <c r="MUX63" s="54"/>
      <c r="MUY63" s="54"/>
      <c r="MUZ63" s="54"/>
      <c r="MVA63" s="54"/>
      <c r="MVB63" s="54"/>
      <c r="MVC63" s="54"/>
      <c r="MVD63" s="54"/>
      <c r="MVE63" s="54"/>
      <c r="MVF63" s="54"/>
      <c r="MVG63" s="54"/>
      <c r="MVH63" s="54"/>
      <c r="MVI63" s="54"/>
      <c r="MVJ63" s="54"/>
      <c r="MVK63" s="54"/>
      <c r="MVL63" s="54"/>
      <c r="MVM63" s="54"/>
      <c r="MVN63" s="54"/>
      <c r="MVO63" s="54"/>
      <c r="MVP63" s="54"/>
      <c r="MVQ63" s="54"/>
      <c r="MVR63" s="54"/>
      <c r="MVS63" s="54"/>
      <c r="MVT63" s="54"/>
      <c r="MVU63" s="54"/>
      <c r="MVV63" s="54"/>
      <c r="MVW63" s="54"/>
      <c r="MVX63" s="54"/>
      <c r="MVY63" s="54"/>
      <c r="MVZ63" s="54"/>
      <c r="MWA63" s="54"/>
      <c r="MWB63" s="54"/>
      <c r="MWC63" s="54"/>
      <c r="MWD63" s="54"/>
      <c r="MWE63" s="54"/>
      <c r="MWF63" s="54"/>
      <c r="MWG63" s="54"/>
      <c r="MWH63" s="54"/>
      <c r="MWI63" s="54"/>
      <c r="MWJ63" s="54"/>
      <c r="MWK63" s="54"/>
      <c r="MWL63" s="54"/>
      <c r="MWM63" s="54"/>
      <c r="MWN63" s="54"/>
      <c r="MWO63" s="54"/>
      <c r="MWP63" s="54"/>
      <c r="MWQ63" s="54"/>
      <c r="MWR63" s="54"/>
      <c r="MWS63" s="54"/>
      <c r="MWT63" s="54"/>
      <c r="MWU63" s="54"/>
      <c r="MWV63" s="54"/>
      <c r="MWW63" s="54"/>
      <c r="MWX63" s="54"/>
      <c r="MWY63" s="54"/>
      <c r="MWZ63" s="54"/>
      <c r="MXA63" s="54"/>
      <c r="MXB63" s="54"/>
      <c r="MXC63" s="54"/>
      <c r="MXD63" s="54"/>
      <c r="MXE63" s="54"/>
      <c r="MXF63" s="54"/>
      <c r="MXG63" s="54"/>
      <c r="MXH63" s="54"/>
      <c r="MXI63" s="54"/>
      <c r="MXJ63" s="54"/>
      <c r="MXK63" s="54"/>
      <c r="MXL63" s="54"/>
      <c r="MXM63" s="54"/>
      <c r="MXN63" s="54"/>
      <c r="MXO63" s="54"/>
      <c r="MXP63" s="54"/>
      <c r="MXQ63" s="54"/>
      <c r="MXR63" s="54"/>
      <c r="MXS63" s="54"/>
      <c r="MXT63" s="54"/>
      <c r="MXU63" s="54"/>
      <c r="MXV63" s="54"/>
      <c r="MXW63" s="54"/>
      <c r="MXX63" s="54"/>
      <c r="MXY63" s="54"/>
      <c r="MXZ63" s="54"/>
      <c r="MYA63" s="54"/>
      <c r="MYB63" s="54"/>
      <c r="MYC63" s="54"/>
      <c r="MYD63" s="54"/>
      <c r="MYE63" s="54"/>
      <c r="MYF63" s="54"/>
      <c r="MYG63" s="54"/>
      <c r="MYH63" s="54"/>
      <c r="MYI63" s="54"/>
      <c r="MYJ63" s="54"/>
      <c r="MYK63" s="54"/>
      <c r="MYL63" s="54"/>
      <c r="MYM63" s="54"/>
      <c r="MYN63" s="54"/>
      <c r="MYO63" s="54"/>
      <c r="MYP63" s="54"/>
      <c r="MYQ63" s="54"/>
      <c r="MYR63" s="54"/>
      <c r="MYS63" s="54"/>
      <c r="MYT63" s="54"/>
      <c r="MYU63" s="54"/>
      <c r="MYV63" s="54"/>
      <c r="MYW63" s="54"/>
      <c r="MYX63" s="54"/>
      <c r="MYY63" s="54"/>
      <c r="MYZ63" s="54"/>
      <c r="MZA63" s="54"/>
      <c r="MZB63" s="54"/>
      <c r="MZC63" s="54"/>
      <c r="MZD63" s="54"/>
      <c r="MZE63" s="54"/>
      <c r="MZF63" s="54"/>
      <c r="MZG63" s="54"/>
      <c r="MZH63" s="54"/>
      <c r="MZI63" s="54"/>
      <c r="MZJ63" s="54"/>
      <c r="MZK63" s="54"/>
      <c r="MZL63" s="54"/>
      <c r="MZM63" s="54"/>
      <c r="MZN63" s="54"/>
      <c r="MZO63" s="54"/>
      <c r="MZP63" s="54"/>
      <c r="MZQ63" s="54"/>
      <c r="MZR63" s="54"/>
      <c r="MZS63" s="54"/>
      <c r="MZT63" s="54"/>
      <c r="MZU63" s="54"/>
      <c r="MZV63" s="54"/>
      <c r="MZW63" s="54"/>
      <c r="MZX63" s="54"/>
      <c r="MZY63" s="54"/>
      <c r="MZZ63" s="54"/>
      <c r="NAA63" s="54"/>
      <c r="NAB63" s="54"/>
      <c r="NAC63" s="54"/>
      <c r="NAD63" s="54"/>
      <c r="NAE63" s="54"/>
      <c r="NAF63" s="54"/>
      <c r="NAG63" s="54"/>
      <c r="NAH63" s="54"/>
      <c r="NAI63" s="54"/>
      <c r="NAJ63" s="54"/>
      <c r="NAK63" s="54"/>
      <c r="NAL63" s="54"/>
      <c r="NAM63" s="54"/>
      <c r="NAN63" s="54"/>
      <c r="NAO63" s="54"/>
      <c r="NAP63" s="54"/>
      <c r="NAQ63" s="54"/>
      <c r="NAR63" s="54"/>
      <c r="NAS63" s="54"/>
      <c r="NAT63" s="54"/>
      <c r="NAU63" s="54"/>
      <c r="NAV63" s="54"/>
      <c r="NAW63" s="54"/>
      <c r="NAX63" s="54"/>
      <c r="NAY63" s="54"/>
      <c r="NAZ63" s="54"/>
      <c r="NBA63" s="54"/>
      <c r="NBB63" s="54"/>
      <c r="NBC63" s="54"/>
      <c r="NBD63" s="54"/>
      <c r="NBE63" s="54"/>
      <c r="NBF63" s="54"/>
      <c r="NBG63" s="54"/>
      <c r="NBH63" s="54"/>
      <c r="NBI63" s="54"/>
      <c r="NBJ63" s="54"/>
      <c r="NBK63" s="54"/>
      <c r="NBL63" s="54"/>
      <c r="NBM63" s="54"/>
      <c r="NBN63" s="54"/>
      <c r="NBO63" s="54"/>
      <c r="NBP63" s="54"/>
      <c r="NBQ63" s="54"/>
      <c r="NBR63" s="54"/>
      <c r="NBS63" s="54"/>
      <c r="NBT63" s="54"/>
      <c r="NBU63" s="54"/>
      <c r="NBV63" s="54"/>
      <c r="NBW63" s="54"/>
      <c r="NBX63" s="54"/>
      <c r="NBY63" s="54"/>
      <c r="NBZ63" s="54"/>
      <c r="NCA63" s="54"/>
      <c r="NCB63" s="54"/>
      <c r="NCC63" s="54"/>
      <c r="NCD63" s="54"/>
      <c r="NCE63" s="54"/>
      <c r="NCF63" s="54"/>
      <c r="NCG63" s="54"/>
      <c r="NCH63" s="54"/>
      <c r="NCI63" s="54"/>
      <c r="NCJ63" s="54"/>
      <c r="NCK63" s="54"/>
      <c r="NCL63" s="54"/>
      <c r="NCM63" s="54"/>
      <c r="NCN63" s="54"/>
      <c r="NCO63" s="54"/>
      <c r="NCP63" s="54"/>
      <c r="NCQ63" s="54"/>
      <c r="NCR63" s="54"/>
      <c r="NCS63" s="54"/>
      <c r="NCT63" s="54"/>
      <c r="NCU63" s="54"/>
      <c r="NCV63" s="54"/>
      <c r="NCW63" s="54"/>
      <c r="NCX63" s="54"/>
      <c r="NCY63" s="54"/>
      <c r="NCZ63" s="54"/>
      <c r="NDA63" s="54"/>
      <c r="NDB63" s="54"/>
      <c r="NDC63" s="54"/>
      <c r="NDD63" s="54"/>
      <c r="NDE63" s="54"/>
      <c r="NDF63" s="54"/>
      <c r="NDG63" s="54"/>
      <c r="NDH63" s="54"/>
      <c r="NDI63" s="54"/>
      <c r="NDJ63" s="54"/>
      <c r="NDK63" s="54"/>
      <c r="NDL63" s="54"/>
      <c r="NDM63" s="54"/>
      <c r="NDN63" s="54"/>
      <c r="NDO63" s="54"/>
      <c r="NDP63" s="54"/>
      <c r="NDQ63" s="54"/>
      <c r="NDR63" s="54"/>
      <c r="NDS63" s="54"/>
      <c r="NDT63" s="54"/>
      <c r="NDU63" s="54"/>
      <c r="NDV63" s="54"/>
      <c r="NDW63" s="54"/>
      <c r="NDX63" s="54"/>
      <c r="NDY63" s="54"/>
      <c r="NDZ63" s="54"/>
      <c r="NEA63" s="54"/>
      <c r="NEB63" s="54"/>
      <c r="NEC63" s="54"/>
      <c r="NED63" s="54"/>
      <c r="NEE63" s="54"/>
      <c r="NEF63" s="54"/>
      <c r="NEG63" s="54"/>
      <c r="NEH63" s="54"/>
      <c r="NEI63" s="54"/>
      <c r="NEJ63" s="54"/>
      <c r="NEK63" s="54"/>
      <c r="NEL63" s="54"/>
      <c r="NEM63" s="54"/>
      <c r="NEN63" s="54"/>
      <c r="NEO63" s="54"/>
      <c r="NEP63" s="54"/>
      <c r="NEQ63" s="54"/>
      <c r="NER63" s="54"/>
      <c r="NES63" s="54"/>
      <c r="NET63" s="54"/>
      <c r="NEU63" s="54"/>
      <c r="NEV63" s="54"/>
      <c r="NEW63" s="54"/>
      <c r="NEX63" s="54"/>
      <c r="NEY63" s="54"/>
      <c r="NEZ63" s="54"/>
      <c r="NFA63" s="54"/>
      <c r="NFB63" s="54"/>
      <c r="NFC63" s="54"/>
      <c r="NFD63" s="54"/>
      <c r="NFE63" s="54"/>
      <c r="NFF63" s="54"/>
      <c r="NFG63" s="54"/>
      <c r="NFH63" s="54"/>
      <c r="NFI63" s="54"/>
      <c r="NFJ63" s="54"/>
      <c r="NFK63" s="54"/>
      <c r="NFL63" s="54"/>
      <c r="NFM63" s="54"/>
      <c r="NFN63" s="54"/>
      <c r="NFO63" s="54"/>
      <c r="NFP63" s="54"/>
      <c r="NFQ63" s="54"/>
      <c r="NFR63" s="54"/>
      <c r="NFS63" s="54"/>
      <c r="NFT63" s="54"/>
      <c r="NFU63" s="54"/>
      <c r="NFV63" s="54"/>
      <c r="NFW63" s="54"/>
      <c r="NFX63" s="54"/>
      <c r="NFY63" s="54"/>
      <c r="NFZ63" s="54"/>
      <c r="NGA63" s="54"/>
      <c r="NGB63" s="54"/>
      <c r="NGC63" s="54"/>
      <c r="NGD63" s="54"/>
      <c r="NGE63" s="54"/>
      <c r="NGF63" s="54"/>
      <c r="NGG63" s="54"/>
      <c r="NGH63" s="54"/>
      <c r="NGI63" s="54"/>
      <c r="NGJ63" s="54"/>
      <c r="NGK63" s="54"/>
      <c r="NGL63" s="54"/>
      <c r="NGM63" s="54"/>
      <c r="NGN63" s="54"/>
      <c r="NGO63" s="54"/>
      <c r="NGP63" s="54"/>
      <c r="NGQ63" s="54"/>
      <c r="NGR63" s="54"/>
      <c r="NGS63" s="54"/>
      <c r="NGT63" s="54"/>
      <c r="NGU63" s="54"/>
      <c r="NGV63" s="54"/>
      <c r="NGW63" s="54"/>
      <c r="NGX63" s="54"/>
      <c r="NGY63" s="54"/>
      <c r="NGZ63" s="54"/>
      <c r="NHA63" s="54"/>
      <c r="NHB63" s="54"/>
      <c r="NHC63" s="54"/>
      <c r="NHD63" s="54"/>
      <c r="NHE63" s="54"/>
      <c r="NHF63" s="54"/>
      <c r="NHG63" s="54"/>
      <c r="NHH63" s="54"/>
      <c r="NHI63" s="54"/>
      <c r="NHJ63" s="54"/>
      <c r="NHK63" s="54"/>
      <c r="NHL63" s="54"/>
      <c r="NHM63" s="54"/>
      <c r="NHN63" s="54"/>
      <c r="NHO63" s="54"/>
      <c r="NHP63" s="54"/>
      <c r="NHQ63" s="54"/>
      <c r="NHR63" s="54"/>
      <c r="NHS63" s="54"/>
      <c r="NHT63" s="54"/>
      <c r="NHU63" s="54"/>
      <c r="NHV63" s="54"/>
      <c r="NHW63" s="54"/>
      <c r="NHX63" s="54"/>
      <c r="NHY63" s="54"/>
      <c r="NHZ63" s="54"/>
      <c r="NIA63" s="54"/>
      <c r="NIB63" s="54"/>
      <c r="NIC63" s="54"/>
      <c r="NID63" s="54"/>
      <c r="NIE63" s="54"/>
      <c r="NIF63" s="54"/>
      <c r="NIG63" s="54"/>
      <c r="NIH63" s="54"/>
      <c r="NII63" s="54"/>
      <c r="NIJ63" s="54"/>
      <c r="NIK63" s="54"/>
      <c r="NIL63" s="54"/>
      <c r="NIM63" s="54"/>
      <c r="NIN63" s="54"/>
      <c r="NIO63" s="54"/>
      <c r="NIP63" s="54"/>
      <c r="NIQ63" s="54"/>
      <c r="NIR63" s="54"/>
      <c r="NIS63" s="54"/>
      <c r="NIT63" s="54"/>
      <c r="NIU63" s="54"/>
      <c r="NIV63" s="54"/>
      <c r="NIW63" s="54"/>
      <c r="NIX63" s="54"/>
      <c r="NIY63" s="54"/>
      <c r="NIZ63" s="54"/>
      <c r="NJA63" s="54"/>
      <c r="NJB63" s="54"/>
      <c r="NJC63" s="54"/>
      <c r="NJD63" s="54"/>
      <c r="NJE63" s="54"/>
      <c r="NJF63" s="54"/>
      <c r="NJG63" s="54"/>
      <c r="NJH63" s="54"/>
      <c r="NJI63" s="54"/>
      <c r="NJJ63" s="54"/>
      <c r="NJK63" s="54"/>
      <c r="NJL63" s="54"/>
      <c r="NJM63" s="54"/>
      <c r="NJN63" s="54"/>
      <c r="NJO63" s="54"/>
      <c r="NJP63" s="54"/>
      <c r="NJQ63" s="54"/>
      <c r="NJR63" s="54"/>
      <c r="NJS63" s="54"/>
      <c r="NJT63" s="54"/>
      <c r="NJU63" s="54"/>
      <c r="NJV63" s="54"/>
      <c r="NJW63" s="54"/>
      <c r="NJX63" s="54"/>
      <c r="NJY63" s="54"/>
      <c r="NJZ63" s="54"/>
      <c r="NKA63" s="54"/>
      <c r="NKB63" s="54"/>
      <c r="NKC63" s="54"/>
      <c r="NKD63" s="54"/>
      <c r="NKE63" s="54"/>
      <c r="NKF63" s="54"/>
      <c r="NKG63" s="54"/>
      <c r="NKH63" s="54"/>
      <c r="NKI63" s="54"/>
      <c r="NKJ63" s="54"/>
      <c r="NKK63" s="54"/>
      <c r="NKL63" s="54"/>
      <c r="NKM63" s="54"/>
      <c r="NKN63" s="54"/>
      <c r="NKO63" s="54"/>
      <c r="NKP63" s="54"/>
      <c r="NKQ63" s="54"/>
      <c r="NKR63" s="54"/>
      <c r="NKS63" s="54"/>
      <c r="NKT63" s="54"/>
      <c r="NKU63" s="54"/>
      <c r="NKV63" s="54"/>
      <c r="NKW63" s="54"/>
      <c r="NKX63" s="54"/>
      <c r="NKY63" s="54"/>
      <c r="NKZ63" s="54"/>
      <c r="NLA63" s="54"/>
      <c r="NLB63" s="54"/>
      <c r="NLC63" s="54"/>
      <c r="NLD63" s="54"/>
      <c r="NLE63" s="54"/>
      <c r="NLF63" s="54"/>
      <c r="NLG63" s="54"/>
      <c r="NLH63" s="54"/>
      <c r="NLI63" s="54"/>
      <c r="NLJ63" s="54"/>
      <c r="NLK63" s="54"/>
      <c r="NLL63" s="54"/>
      <c r="NLM63" s="54"/>
      <c r="NLN63" s="54"/>
      <c r="NLO63" s="54"/>
      <c r="NLP63" s="54"/>
      <c r="NLQ63" s="54"/>
      <c r="NLR63" s="54"/>
      <c r="NLS63" s="54"/>
      <c r="NLT63" s="54"/>
      <c r="NLU63" s="54"/>
      <c r="NLV63" s="54"/>
      <c r="NLW63" s="54"/>
      <c r="NLX63" s="54"/>
      <c r="NLY63" s="54"/>
      <c r="NLZ63" s="54"/>
      <c r="NMA63" s="54"/>
      <c r="NMB63" s="54"/>
      <c r="NMC63" s="54"/>
      <c r="NMD63" s="54"/>
      <c r="NME63" s="54"/>
      <c r="NMF63" s="54"/>
      <c r="NMG63" s="54"/>
      <c r="NMH63" s="54"/>
      <c r="NMI63" s="54"/>
      <c r="NMJ63" s="54"/>
      <c r="NMK63" s="54"/>
      <c r="NML63" s="54"/>
      <c r="NMM63" s="54"/>
      <c r="NMN63" s="54"/>
      <c r="NMO63" s="54"/>
      <c r="NMP63" s="54"/>
      <c r="NMQ63" s="54"/>
      <c r="NMR63" s="54"/>
      <c r="NMS63" s="54"/>
      <c r="NMT63" s="54"/>
      <c r="NMU63" s="54"/>
      <c r="NMV63" s="54"/>
      <c r="NMW63" s="54"/>
      <c r="NMX63" s="54"/>
      <c r="NMY63" s="54"/>
      <c r="NMZ63" s="54"/>
      <c r="NNA63" s="54"/>
      <c r="NNB63" s="54"/>
      <c r="NNC63" s="54"/>
      <c r="NND63" s="54"/>
      <c r="NNE63" s="54"/>
      <c r="NNF63" s="54"/>
      <c r="NNG63" s="54"/>
      <c r="NNH63" s="54"/>
      <c r="NNI63" s="54"/>
      <c r="NNJ63" s="54"/>
      <c r="NNK63" s="54"/>
      <c r="NNL63" s="54"/>
      <c r="NNM63" s="54"/>
      <c r="NNN63" s="54"/>
      <c r="NNO63" s="54"/>
      <c r="NNP63" s="54"/>
      <c r="NNQ63" s="54"/>
      <c r="NNR63" s="54"/>
      <c r="NNS63" s="54"/>
      <c r="NNT63" s="54"/>
      <c r="NNU63" s="54"/>
      <c r="NNV63" s="54"/>
      <c r="NNW63" s="54"/>
      <c r="NNX63" s="54"/>
      <c r="NNY63" s="54"/>
      <c r="NNZ63" s="54"/>
      <c r="NOA63" s="54"/>
      <c r="NOB63" s="54"/>
      <c r="NOC63" s="54"/>
      <c r="NOD63" s="54"/>
      <c r="NOE63" s="54"/>
      <c r="NOF63" s="54"/>
      <c r="NOG63" s="54"/>
      <c r="NOH63" s="54"/>
      <c r="NOI63" s="54"/>
      <c r="NOJ63" s="54"/>
      <c r="NOK63" s="54"/>
      <c r="NOL63" s="54"/>
      <c r="NOM63" s="54"/>
      <c r="NON63" s="54"/>
      <c r="NOO63" s="54"/>
      <c r="NOP63" s="54"/>
      <c r="NOQ63" s="54"/>
      <c r="NOR63" s="54"/>
      <c r="NOS63" s="54"/>
      <c r="NOT63" s="54"/>
      <c r="NOU63" s="54"/>
      <c r="NOV63" s="54"/>
      <c r="NOW63" s="54"/>
      <c r="NOX63" s="54"/>
      <c r="NOY63" s="54"/>
      <c r="NOZ63" s="54"/>
      <c r="NPA63" s="54"/>
      <c r="NPB63" s="54"/>
      <c r="NPC63" s="54"/>
      <c r="NPD63" s="54"/>
      <c r="NPE63" s="54"/>
      <c r="NPF63" s="54"/>
      <c r="NPG63" s="54"/>
      <c r="NPH63" s="54"/>
      <c r="NPI63" s="54"/>
      <c r="NPJ63" s="54"/>
      <c r="NPK63" s="54"/>
      <c r="NPL63" s="54"/>
      <c r="NPM63" s="54"/>
      <c r="NPN63" s="54"/>
      <c r="NPO63" s="54"/>
      <c r="NPP63" s="54"/>
      <c r="NPQ63" s="54"/>
      <c r="NPR63" s="54"/>
      <c r="NPS63" s="54"/>
      <c r="NPT63" s="54"/>
      <c r="NPU63" s="54"/>
      <c r="NPV63" s="54"/>
      <c r="NPW63" s="54"/>
      <c r="NPX63" s="54"/>
      <c r="NPY63" s="54"/>
      <c r="NPZ63" s="54"/>
      <c r="NQA63" s="54"/>
      <c r="NQB63" s="54"/>
      <c r="NQC63" s="54"/>
      <c r="NQD63" s="54"/>
      <c r="NQE63" s="54"/>
      <c r="NQF63" s="54"/>
      <c r="NQG63" s="54"/>
      <c r="NQH63" s="54"/>
      <c r="NQI63" s="54"/>
      <c r="NQJ63" s="54"/>
      <c r="NQK63" s="54"/>
      <c r="NQL63" s="54"/>
      <c r="NQM63" s="54"/>
      <c r="NQN63" s="54"/>
      <c r="NQO63" s="54"/>
      <c r="NQP63" s="54"/>
      <c r="NQQ63" s="54"/>
      <c r="NQR63" s="54"/>
      <c r="NQS63" s="54"/>
      <c r="NQT63" s="54"/>
      <c r="NQU63" s="54"/>
      <c r="NQV63" s="54"/>
      <c r="NQW63" s="54"/>
      <c r="NQX63" s="54"/>
      <c r="NQY63" s="54"/>
      <c r="NQZ63" s="54"/>
      <c r="NRA63" s="54"/>
      <c r="NRB63" s="54"/>
      <c r="NRC63" s="54"/>
      <c r="NRD63" s="54"/>
      <c r="NRE63" s="54"/>
      <c r="NRF63" s="54"/>
      <c r="NRG63" s="54"/>
      <c r="NRH63" s="54"/>
      <c r="NRI63" s="54"/>
      <c r="NRJ63" s="54"/>
      <c r="NRK63" s="54"/>
      <c r="NRL63" s="54"/>
      <c r="NRM63" s="54"/>
      <c r="NRN63" s="54"/>
      <c r="NRO63" s="54"/>
      <c r="NRP63" s="54"/>
      <c r="NRQ63" s="54"/>
      <c r="NRR63" s="54"/>
      <c r="NRS63" s="54"/>
      <c r="NRT63" s="54"/>
      <c r="NRU63" s="54"/>
      <c r="NRV63" s="54"/>
      <c r="NRW63" s="54"/>
      <c r="NRX63" s="54"/>
      <c r="NRY63" s="54"/>
      <c r="NRZ63" s="54"/>
      <c r="NSA63" s="54"/>
      <c r="NSB63" s="54"/>
      <c r="NSC63" s="54"/>
      <c r="NSD63" s="54"/>
      <c r="NSE63" s="54"/>
      <c r="NSF63" s="54"/>
      <c r="NSG63" s="54"/>
      <c r="NSH63" s="54"/>
      <c r="NSI63" s="54"/>
      <c r="NSJ63" s="54"/>
      <c r="NSK63" s="54"/>
      <c r="NSL63" s="54"/>
      <c r="NSM63" s="54"/>
      <c r="NSN63" s="54"/>
      <c r="NSO63" s="54"/>
      <c r="NSP63" s="54"/>
      <c r="NSQ63" s="54"/>
      <c r="NSR63" s="54"/>
      <c r="NSS63" s="54"/>
      <c r="NST63" s="54"/>
      <c r="NSU63" s="54"/>
      <c r="NSV63" s="54"/>
      <c r="NSW63" s="54"/>
      <c r="NSX63" s="54"/>
      <c r="NSY63" s="54"/>
      <c r="NSZ63" s="54"/>
      <c r="NTA63" s="54"/>
      <c r="NTB63" s="54"/>
      <c r="NTC63" s="54"/>
      <c r="NTD63" s="54"/>
      <c r="NTE63" s="54"/>
      <c r="NTF63" s="54"/>
      <c r="NTG63" s="54"/>
      <c r="NTH63" s="54"/>
      <c r="NTI63" s="54"/>
      <c r="NTJ63" s="54"/>
      <c r="NTK63" s="54"/>
      <c r="NTL63" s="54"/>
      <c r="NTM63" s="54"/>
      <c r="NTN63" s="54"/>
      <c r="NTO63" s="54"/>
      <c r="NTP63" s="54"/>
      <c r="NTQ63" s="54"/>
      <c r="NTR63" s="54"/>
      <c r="NTS63" s="54"/>
      <c r="NTT63" s="54"/>
      <c r="NTU63" s="54"/>
      <c r="NTV63" s="54"/>
      <c r="NTW63" s="54"/>
      <c r="NTX63" s="54"/>
      <c r="NTY63" s="54"/>
      <c r="NTZ63" s="54"/>
      <c r="NUA63" s="54"/>
      <c r="NUB63" s="54"/>
      <c r="NUC63" s="54"/>
      <c r="NUD63" s="54"/>
      <c r="NUE63" s="54"/>
      <c r="NUF63" s="54"/>
      <c r="NUG63" s="54"/>
      <c r="NUH63" s="54"/>
      <c r="NUI63" s="54"/>
      <c r="NUJ63" s="54"/>
      <c r="NUK63" s="54"/>
      <c r="NUL63" s="54"/>
      <c r="NUM63" s="54"/>
      <c r="NUN63" s="54"/>
      <c r="NUO63" s="54"/>
      <c r="NUP63" s="54"/>
      <c r="NUQ63" s="54"/>
      <c r="NUR63" s="54"/>
      <c r="NUS63" s="54"/>
      <c r="NUT63" s="54"/>
      <c r="NUU63" s="54"/>
      <c r="NUV63" s="54"/>
      <c r="NUW63" s="54"/>
      <c r="NUX63" s="54"/>
      <c r="NUY63" s="54"/>
      <c r="NUZ63" s="54"/>
      <c r="NVA63" s="54"/>
      <c r="NVB63" s="54"/>
      <c r="NVC63" s="54"/>
      <c r="NVD63" s="54"/>
      <c r="NVE63" s="54"/>
      <c r="NVF63" s="54"/>
      <c r="NVG63" s="54"/>
      <c r="NVH63" s="54"/>
      <c r="NVI63" s="54"/>
      <c r="NVJ63" s="54"/>
      <c r="NVK63" s="54"/>
      <c r="NVL63" s="54"/>
      <c r="NVM63" s="54"/>
      <c r="NVN63" s="54"/>
      <c r="NVO63" s="54"/>
      <c r="NVP63" s="54"/>
      <c r="NVQ63" s="54"/>
      <c r="NVR63" s="54"/>
      <c r="NVS63" s="54"/>
      <c r="NVT63" s="54"/>
      <c r="NVU63" s="54"/>
      <c r="NVV63" s="54"/>
      <c r="NVW63" s="54"/>
      <c r="NVX63" s="54"/>
      <c r="NVY63" s="54"/>
      <c r="NVZ63" s="54"/>
      <c r="NWA63" s="54"/>
      <c r="NWB63" s="54"/>
      <c r="NWC63" s="54"/>
      <c r="NWD63" s="54"/>
      <c r="NWE63" s="54"/>
      <c r="NWF63" s="54"/>
      <c r="NWG63" s="54"/>
      <c r="NWH63" s="54"/>
      <c r="NWI63" s="54"/>
      <c r="NWJ63" s="54"/>
      <c r="NWK63" s="54"/>
      <c r="NWL63" s="54"/>
      <c r="NWM63" s="54"/>
      <c r="NWN63" s="54"/>
      <c r="NWO63" s="54"/>
      <c r="NWP63" s="54"/>
      <c r="NWQ63" s="54"/>
      <c r="NWR63" s="54"/>
      <c r="NWS63" s="54"/>
      <c r="NWT63" s="54"/>
      <c r="NWU63" s="54"/>
      <c r="NWV63" s="54"/>
      <c r="NWW63" s="54"/>
      <c r="NWX63" s="54"/>
      <c r="NWY63" s="54"/>
      <c r="NWZ63" s="54"/>
      <c r="NXA63" s="54"/>
      <c r="NXB63" s="54"/>
      <c r="NXC63" s="54"/>
      <c r="NXD63" s="54"/>
      <c r="NXE63" s="54"/>
      <c r="NXF63" s="54"/>
      <c r="NXG63" s="54"/>
      <c r="NXH63" s="54"/>
      <c r="NXI63" s="54"/>
      <c r="NXJ63" s="54"/>
      <c r="NXK63" s="54"/>
      <c r="NXL63" s="54"/>
      <c r="NXM63" s="54"/>
      <c r="NXN63" s="54"/>
      <c r="NXO63" s="54"/>
      <c r="NXP63" s="54"/>
      <c r="NXQ63" s="54"/>
      <c r="NXR63" s="54"/>
      <c r="NXS63" s="54"/>
      <c r="NXT63" s="54"/>
      <c r="NXU63" s="54"/>
      <c r="NXV63" s="54"/>
      <c r="NXW63" s="54"/>
      <c r="NXX63" s="54"/>
      <c r="NXY63" s="54"/>
      <c r="NXZ63" s="54"/>
      <c r="NYA63" s="54"/>
      <c r="NYB63" s="54"/>
      <c r="NYC63" s="54"/>
      <c r="NYD63" s="54"/>
      <c r="NYE63" s="54"/>
      <c r="NYF63" s="54"/>
      <c r="NYG63" s="54"/>
      <c r="NYH63" s="54"/>
      <c r="NYI63" s="54"/>
      <c r="NYJ63" s="54"/>
      <c r="NYK63" s="54"/>
      <c r="NYL63" s="54"/>
      <c r="NYM63" s="54"/>
      <c r="NYN63" s="54"/>
      <c r="NYO63" s="54"/>
      <c r="NYP63" s="54"/>
      <c r="NYQ63" s="54"/>
      <c r="NYR63" s="54"/>
      <c r="NYS63" s="54"/>
      <c r="NYT63" s="54"/>
      <c r="NYU63" s="54"/>
      <c r="NYV63" s="54"/>
      <c r="NYW63" s="54"/>
      <c r="NYX63" s="54"/>
      <c r="NYY63" s="54"/>
      <c r="NYZ63" s="54"/>
      <c r="NZA63" s="54"/>
      <c r="NZB63" s="54"/>
      <c r="NZC63" s="54"/>
      <c r="NZD63" s="54"/>
      <c r="NZE63" s="54"/>
      <c r="NZF63" s="54"/>
      <c r="NZG63" s="54"/>
      <c r="NZH63" s="54"/>
      <c r="NZI63" s="54"/>
      <c r="NZJ63" s="54"/>
      <c r="NZK63" s="54"/>
      <c r="NZL63" s="54"/>
      <c r="NZM63" s="54"/>
      <c r="NZN63" s="54"/>
      <c r="NZO63" s="54"/>
      <c r="NZP63" s="54"/>
      <c r="NZQ63" s="54"/>
      <c r="NZR63" s="54"/>
      <c r="NZS63" s="54"/>
      <c r="NZT63" s="54"/>
      <c r="NZU63" s="54"/>
      <c r="NZV63" s="54"/>
      <c r="NZW63" s="54"/>
      <c r="NZX63" s="54"/>
      <c r="NZY63" s="54"/>
      <c r="NZZ63" s="54"/>
      <c r="OAA63" s="54"/>
      <c r="OAB63" s="54"/>
      <c r="OAC63" s="54"/>
      <c r="OAD63" s="54"/>
      <c r="OAE63" s="54"/>
      <c r="OAF63" s="54"/>
      <c r="OAG63" s="54"/>
      <c r="OAH63" s="54"/>
      <c r="OAI63" s="54"/>
      <c r="OAJ63" s="54"/>
      <c r="OAK63" s="54"/>
      <c r="OAL63" s="54"/>
      <c r="OAM63" s="54"/>
      <c r="OAN63" s="54"/>
      <c r="OAO63" s="54"/>
      <c r="OAP63" s="54"/>
      <c r="OAQ63" s="54"/>
      <c r="OAR63" s="54"/>
      <c r="OAS63" s="54"/>
      <c r="OAT63" s="54"/>
      <c r="OAU63" s="54"/>
      <c r="OAV63" s="54"/>
      <c r="OAW63" s="54"/>
      <c r="OAX63" s="54"/>
      <c r="OAY63" s="54"/>
      <c r="OAZ63" s="54"/>
      <c r="OBA63" s="54"/>
      <c r="OBB63" s="54"/>
      <c r="OBC63" s="54"/>
      <c r="OBD63" s="54"/>
      <c r="OBE63" s="54"/>
      <c r="OBF63" s="54"/>
      <c r="OBG63" s="54"/>
      <c r="OBH63" s="54"/>
      <c r="OBI63" s="54"/>
      <c r="OBJ63" s="54"/>
      <c r="OBK63" s="54"/>
      <c r="OBL63" s="54"/>
      <c r="OBM63" s="54"/>
      <c r="OBN63" s="54"/>
      <c r="OBO63" s="54"/>
      <c r="OBP63" s="54"/>
      <c r="OBQ63" s="54"/>
      <c r="OBR63" s="54"/>
      <c r="OBS63" s="54"/>
      <c r="OBT63" s="54"/>
      <c r="OBU63" s="54"/>
      <c r="OBV63" s="54"/>
      <c r="OBW63" s="54"/>
      <c r="OBX63" s="54"/>
      <c r="OBY63" s="54"/>
      <c r="OBZ63" s="54"/>
      <c r="OCA63" s="54"/>
      <c r="OCB63" s="54"/>
      <c r="OCC63" s="54"/>
      <c r="OCD63" s="54"/>
      <c r="OCE63" s="54"/>
      <c r="OCF63" s="54"/>
      <c r="OCG63" s="54"/>
      <c r="OCH63" s="54"/>
      <c r="OCI63" s="54"/>
      <c r="OCJ63" s="54"/>
      <c r="OCK63" s="54"/>
      <c r="OCL63" s="54"/>
      <c r="OCM63" s="54"/>
      <c r="OCN63" s="54"/>
      <c r="OCO63" s="54"/>
      <c r="OCP63" s="54"/>
      <c r="OCQ63" s="54"/>
      <c r="OCR63" s="54"/>
      <c r="OCS63" s="54"/>
      <c r="OCT63" s="54"/>
      <c r="OCU63" s="54"/>
      <c r="OCV63" s="54"/>
      <c r="OCW63" s="54"/>
      <c r="OCX63" s="54"/>
      <c r="OCY63" s="54"/>
      <c r="OCZ63" s="54"/>
      <c r="ODA63" s="54"/>
      <c r="ODB63" s="54"/>
      <c r="ODC63" s="54"/>
      <c r="ODD63" s="54"/>
      <c r="ODE63" s="54"/>
      <c r="ODF63" s="54"/>
      <c r="ODG63" s="54"/>
      <c r="ODH63" s="54"/>
      <c r="ODI63" s="54"/>
      <c r="ODJ63" s="54"/>
      <c r="ODK63" s="54"/>
      <c r="ODL63" s="54"/>
      <c r="ODM63" s="54"/>
      <c r="ODN63" s="54"/>
      <c r="ODO63" s="54"/>
      <c r="ODP63" s="54"/>
      <c r="ODQ63" s="54"/>
      <c r="ODR63" s="54"/>
      <c r="ODS63" s="54"/>
      <c r="ODT63" s="54"/>
      <c r="ODU63" s="54"/>
      <c r="ODV63" s="54"/>
      <c r="ODW63" s="54"/>
      <c r="ODX63" s="54"/>
      <c r="ODY63" s="54"/>
      <c r="ODZ63" s="54"/>
      <c r="OEA63" s="54"/>
      <c r="OEB63" s="54"/>
      <c r="OEC63" s="54"/>
      <c r="OED63" s="54"/>
      <c r="OEE63" s="54"/>
      <c r="OEF63" s="54"/>
      <c r="OEG63" s="54"/>
      <c r="OEH63" s="54"/>
      <c r="OEI63" s="54"/>
      <c r="OEJ63" s="54"/>
      <c r="OEK63" s="54"/>
      <c r="OEL63" s="54"/>
      <c r="OEM63" s="54"/>
      <c r="OEN63" s="54"/>
      <c r="OEO63" s="54"/>
      <c r="OEP63" s="54"/>
      <c r="OEQ63" s="54"/>
      <c r="OER63" s="54"/>
      <c r="OES63" s="54"/>
      <c r="OET63" s="54"/>
      <c r="OEU63" s="54"/>
      <c r="OEV63" s="54"/>
      <c r="OEW63" s="54"/>
      <c r="OEX63" s="54"/>
      <c r="OEY63" s="54"/>
      <c r="OEZ63" s="54"/>
      <c r="OFA63" s="54"/>
      <c r="OFB63" s="54"/>
      <c r="OFC63" s="54"/>
      <c r="OFD63" s="54"/>
      <c r="OFE63" s="54"/>
      <c r="OFF63" s="54"/>
      <c r="OFG63" s="54"/>
      <c r="OFH63" s="54"/>
      <c r="OFI63" s="54"/>
      <c r="OFJ63" s="54"/>
      <c r="OFK63" s="54"/>
      <c r="OFL63" s="54"/>
      <c r="OFM63" s="54"/>
      <c r="OFN63" s="54"/>
      <c r="OFO63" s="54"/>
      <c r="OFP63" s="54"/>
      <c r="OFQ63" s="54"/>
      <c r="OFR63" s="54"/>
      <c r="OFS63" s="54"/>
      <c r="OFT63" s="54"/>
      <c r="OFU63" s="54"/>
      <c r="OFV63" s="54"/>
      <c r="OFW63" s="54"/>
      <c r="OFX63" s="54"/>
      <c r="OFY63" s="54"/>
      <c r="OFZ63" s="54"/>
      <c r="OGA63" s="54"/>
      <c r="OGB63" s="54"/>
      <c r="OGC63" s="54"/>
      <c r="OGD63" s="54"/>
      <c r="OGE63" s="54"/>
      <c r="OGF63" s="54"/>
      <c r="OGG63" s="54"/>
      <c r="OGH63" s="54"/>
      <c r="OGI63" s="54"/>
      <c r="OGJ63" s="54"/>
      <c r="OGK63" s="54"/>
      <c r="OGL63" s="54"/>
      <c r="OGM63" s="54"/>
      <c r="OGN63" s="54"/>
      <c r="OGO63" s="54"/>
      <c r="OGP63" s="54"/>
      <c r="OGQ63" s="54"/>
      <c r="OGR63" s="54"/>
      <c r="OGS63" s="54"/>
      <c r="OGT63" s="54"/>
      <c r="OGU63" s="54"/>
      <c r="OGV63" s="54"/>
      <c r="OGW63" s="54"/>
      <c r="OGX63" s="54"/>
      <c r="OGY63" s="54"/>
      <c r="OGZ63" s="54"/>
      <c r="OHA63" s="54"/>
      <c r="OHB63" s="54"/>
      <c r="OHC63" s="54"/>
      <c r="OHD63" s="54"/>
      <c r="OHE63" s="54"/>
      <c r="OHF63" s="54"/>
      <c r="OHG63" s="54"/>
      <c r="OHH63" s="54"/>
      <c r="OHI63" s="54"/>
      <c r="OHJ63" s="54"/>
      <c r="OHK63" s="54"/>
      <c r="OHL63" s="54"/>
      <c r="OHM63" s="54"/>
      <c r="OHN63" s="54"/>
      <c r="OHO63" s="54"/>
      <c r="OHP63" s="54"/>
      <c r="OHQ63" s="54"/>
      <c r="OHR63" s="54"/>
      <c r="OHS63" s="54"/>
      <c r="OHT63" s="54"/>
      <c r="OHU63" s="54"/>
      <c r="OHV63" s="54"/>
      <c r="OHW63" s="54"/>
      <c r="OHX63" s="54"/>
      <c r="OHY63" s="54"/>
      <c r="OHZ63" s="54"/>
      <c r="OIA63" s="54"/>
      <c r="OIB63" s="54"/>
      <c r="OIC63" s="54"/>
      <c r="OID63" s="54"/>
      <c r="OIE63" s="54"/>
      <c r="OIF63" s="54"/>
      <c r="OIG63" s="54"/>
      <c r="OIH63" s="54"/>
      <c r="OII63" s="54"/>
      <c r="OIJ63" s="54"/>
      <c r="OIK63" s="54"/>
      <c r="OIL63" s="54"/>
      <c r="OIM63" s="54"/>
      <c r="OIN63" s="54"/>
      <c r="OIO63" s="54"/>
      <c r="OIP63" s="54"/>
      <c r="OIQ63" s="54"/>
      <c r="OIR63" s="54"/>
      <c r="OIS63" s="54"/>
      <c r="OIT63" s="54"/>
      <c r="OIU63" s="54"/>
      <c r="OIV63" s="54"/>
      <c r="OIW63" s="54"/>
      <c r="OIX63" s="54"/>
      <c r="OIY63" s="54"/>
      <c r="OIZ63" s="54"/>
      <c r="OJA63" s="54"/>
      <c r="OJB63" s="54"/>
      <c r="OJC63" s="54"/>
      <c r="OJD63" s="54"/>
      <c r="OJE63" s="54"/>
      <c r="OJF63" s="54"/>
      <c r="OJG63" s="54"/>
      <c r="OJH63" s="54"/>
      <c r="OJI63" s="54"/>
      <c r="OJJ63" s="54"/>
      <c r="OJK63" s="54"/>
      <c r="OJL63" s="54"/>
      <c r="OJM63" s="54"/>
      <c r="OJN63" s="54"/>
      <c r="OJO63" s="54"/>
      <c r="OJP63" s="54"/>
      <c r="OJQ63" s="54"/>
      <c r="OJR63" s="54"/>
      <c r="OJS63" s="54"/>
      <c r="OJT63" s="54"/>
      <c r="OJU63" s="54"/>
      <c r="OJV63" s="54"/>
      <c r="OJW63" s="54"/>
      <c r="OJX63" s="54"/>
      <c r="OJY63" s="54"/>
      <c r="OJZ63" s="54"/>
      <c r="OKA63" s="54"/>
      <c r="OKB63" s="54"/>
      <c r="OKC63" s="54"/>
      <c r="OKD63" s="54"/>
      <c r="OKE63" s="54"/>
      <c r="OKF63" s="54"/>
      <c r="OKG63" s="54"/>
      <c r="OKH63" s="54"/>
      <c r="OKI63" s="54"/>
      <c r="OKJ63" s="54"/>
      <c r="OKK63" s="54"/>
      <c r="OKL63" s="54"/>
      <c r="OKM63" s="54"/>
      <c r="OKN63" s="54"/>
      <c r="OKO63" s="54"/>
      <c r="OKP63" s="54"/>
      <c r="OKQ63" s="54"/>
      <c r="OKR63" s="54"/>
      <c r="OKS63" s="54"/>
      <c r="OKT63" s="54"/>
      <c r="OKU63" s="54"/>
      <c r="OKV63" s="54"/>
      <c r="OKW63" s="54"/>
      <c r="OKX63" s="54"/>
      <c r="OKY63" s="54"/>
      <c r="OKZ63" s="54"/>
      <c r="OLA63" s="54"/>
      <c r="OLB63" s="54"/>
      <c r="OLC63" s="54"/>
      <c r="OLD63" s="54"/>
      <c r="OLE63" s="54"/>
      <c r="OLF63" s="54"/>
      <c r="OLG63" s="54"/>
      <c r="OLH63" s="54"/>
      <c r="OLI63" s="54"/>
      <c r="OLJ63" s="54"/>
      <c r="OLK63" s="54"/>
      <c r="OLL63" s="54"/>
      <c r="OLM63" s="54"/>
      <c r="OLN63" s="54"/>
      <c r="OLO63" s="54"/>
      <c r="OLP63" s="54"/>
      <c r="OLQ63" s="54"/>
      <c r="OLR63" s="54"/>
      <c r="OLS63" s="54"/>
      <c r="OLT63" s="54"/>
      <c r="OLU63" s="54"/>
      <c r="OLV63" s="54"/>
      <c r="OLW63" s="54"/>
      <c r="OLX63" s="54"/>
      <c r="OLY63" s="54"/>
      <c r="OLZ63" s="54"/>
      <c r="OMA63" s="54"/>
      <c r="OMB63" s="54"/>
      <c r="OMC63" s="54"/>
      <c r="OMD63" s="54"/>
      <c r="OME63" s="54"/>
      <c r="OMF63" s="54"/>
      <c r="OMG63" s="54"/>
      <c r="OMH63" s="54"/>
      <c r="OMI63" s="54"/>
      <c r="OMJ63" s="54"/>
      <c r="OMK63" s="54"/>
      <c r="OML63" s="54"/>
      <c r="OMM63" s="54"/>
      <c r="OMN63" s="54"/>
      <c r="OMO63" s="54"/>
      <c r="OMP63" s="54"/>
      <c r="OMQ63" s="54"/>
      <c r="OMR63" s="54"/>
      <c r="OMS63" s="54"/>
      <c r="OMT63" s="54"/>
      <c r="OMU63" s="54"/>
      <c r="OMV63" s="54"/>
      <c r="OMW63" s="54"/>
      <c r="OMX63" s="54"/>
      <c r="OMY63" s="54"/>
      <c r="OMZ63" s="54"/>
      <c r="ONA63" s="54"/>
      <c r="ONB63" s="54"/>
      <c r="ONC63" s="54"/>
      <c r="OND63" s="54"/>
      <c r="ONE63" s="54"/>
      <c r="ONF63" s="54"/>
      <c r="ONG63" s="54"/>
      <c r="ONH63" s="54"/>
      <c r="ONI63" s="54"/>
      <c r="ONJ63" s="54"/>
      <c r="ONK63" s="54"/>
      <c r="ONL63" s="54"/>
      <c r="ONM63" s="54"/>
      <c r="ONN63" s="54"/>
      <c r="ONO63" s="54"/>
      <c r="ONP63" s="54"/>
      <c r="ONQ63" s="54"/>
      <c r="ONR63" s="54"/>
      <c r="ONS63" s="54"/>
      <c r="ONT63" s="54"/>
      <c r="ONU63" s="54"/>
      <c r="ONV63" s="54"/>
      <c r="ONW63" s="54"/>
      <c r="ONX63" s="54"/>
      <c r="ONY63" s="54"/>
      <c r="ONZ63" s="54"/>
      <c r="OOA63" s="54"/>
      <c r="OOB63" s="54"/>
      <c r="OOC63" s="54"/>
      <c r="OOD63" s="54"/>
      <c r="OOE63" s="54"/>
      <c r="OOF63" s="54"/>
      <c r="OOG63" s="54"/>
      <c r="OOH63" s="54"/>
      <c r="OOI63" s="54"/>
      <c r="OOJ63" s="54"/>
      <c r="OOK63" s="54"/>
      <c r="OOL63" s="54"/>
      <c r="OOM63" s="54"/>
      <c r="OON63" s="54"/>
      <c r="OOO63" s="54"/>
      <c r="OOP63" s="54"/>
      <c r="OOQ63" s="54"/>
      <c r="OOR63" s="54"/>
      <c r="OOS63" s="54"/>
      <c r="OOT63" s="54"/>
      <c r="OOU63" s="54"/>
      <c r="OOV63" s="54"/>
      <c r="OOW63" s="54"/>
      <c r="OOX63" s="54"/>
      <c r="OOY63" s="54"/>
      <c r="OOZ63" s="54"/>
      <c r="OPA63" s="54"/>
      <c r="OPB63" s="54"/>
      <c r="OPC63" s="54"/>
      <c r="OPD63" s="54"/>
      <c r="OPE63" s="54"/>
      <c r="OPF63" s="54"/>
      <c r="OPG63" s="54"/>
      <c r="OPH63" s="54"/>
      <c r="OPI63" s="54"/>
      <c r="OPJ63" s="54"/>
      <c r="OPK63" s="54"/>
      <c r="OPL63" s="54"/>
      <c r="OPM63" s="54"/>
      <c r="OPN63" s="54"/>
      <c r="OPO63" s="54"/>
      <c r="OPP63" s="54"/>
      <c r="OPQ63" s="54"/>
      <c r="OPR63" s="54"/>
      <c r="OPS63" s="54"/>
      <c r="OPT63" s="54"/>
      <c r="OPU63" s="54"/>
      <c r="OPV63" s="54"/>
      <c r="OPW63" s="54"/>
      <c r="OPX63" s="54"/>
      <c r="OPY63" s="54"/>
      <c r="OPZ63" s="54"/>
      <c r="OQA63" s="54"/>
      <c r="OQB63" s="54"/>
      <c r="OQC63" s="54"/>
      <c r="OQD63" s="54"/>
      <c r="OQE63" s="54"/>
      <c r="OQF63" s="54"/>
      <c r="OQG63" s="54"/>
      <c r="OQH63" s="54"/>
      <c r="OQI63" s="54"/>
      <c r="OQJ63" s="54"/>
      <c r="OQK63" s="54"/>
      <c r="OQL63" s="54"/>
      <c r="OQM63" s="54"/>
      <c r="OQN63" s="54"/>
      <c r="OQO63" s="54"/>
      <c r="OQP63" s="54"/>
      <c r="OQQ63" s="54"/>
      <c r="OQR63" s="54"/>
      <c r="OQS63" s="54"/>
      <c r="OQT63" s="54"/>
      <c r="OQU63" s="54"/>
      <c r="OQV63" s="54"/>
      <c r="OQW63" s="54"/>
      <c r="OQX63" s="54"/>
      <c r="OQY63" s="54"/>
      <c r="OQZ63" s="54"/>
      <c r="ORA63" s="54"/>
      <c r="ORB63" s="54"/>
      <c r="ORC63" s="54"/>
      <c r="ORD63" s="54"/>
      <c r="ORE63" s="54"/>
      <c r="ORF63" s="54"/>
      <c r="ORG63" s="54"/>
      <c r="ORH63" s="54"/>
      <c r="ORI63" s="54"/>
      <c r="ORJ63" s="54"/>
      <c r="ORK63" s="54"/>
      <c r="ORL63" s="54"/>
      <c r="ORM63" s="54"/>
      <c r="ORN63" s="54"/>
      <c r="ORO63" s="54"/>
      <c r="ORP63" s="54"/>
      <c r="ORQ63" s="54"/>
      <c r="ORR63" s="54"/>
      <c r="ORS63" s="54"/>
      <c r="ORT63" s="54"/>
      <c r="ORU63" s="54"/>
      <c r="ORV63" s="54"/>
      <c r="ORW63" s="54"/>
      <c r="ORX63" s="54"/>
      <c r="ORY63" s="54"/>
      <c r="ORZ63" s="54"/>
      <c r="OSA63" s="54"/>
      <c r="OSB63" s="54"/>
      <c r="OSC63" s="54"/>
      <c r="OSD63" s="54"/>
      <c r="OSE63" s="54"/>
      <c r="OSF63" s="54"/>
      <c r="OSG63" s="54"/>
      <c r="OSH63" s="54"/>
      <c r="OSI63" s="54"/>
      <c r="OSJ63" s="54"/>
      <c r="OSK63" s="54"/>
      <c r="OSL63" s="54"/>
      <c r="OSM63" s="54"/>
      <c r="OSN63" s="54"/>
      <c r="OSO63" s="54"/>
      <c r="OSP63" s="54"/>
      <c r="OSQ63" s="54"/>
      <c r="OSR63" s="54"/>
      <c r="OSS63" s="54"/>
      <c r="OST63" s="54"/>
      <c r="OSU63" s="54"/>
      <c r="OSV63" s="54"/>
      <c r="OSW63" s="54"/>
      <c r="OSX63" s="54"/>
      <c r="OSY63" s="54"/>
      <c r="OSZ63" s="54"/>
      <c r="OTA63" s="54"/>
      <c r="OTB63" s="54"/>
      <c r="OTC63" s="54"/>
      <c r="OTD63" s="54"/>
      <c r="OTE63" s="54"/>
      <c r="OTF63" s="54"/>
      <c r="OTG63" s="54"/>
      <c r="OTH63" s="54"/>
      <c r="OTI63" s="54"/>
      <c r="OTJ63" s="54"/>
      <c r="OTK63" s="54"/>
      <c r="OTL63" s="54"/>
      <c r="OTM63" s="54"/>
      <c r="OTN63" s="54"/>
      <c r="OTO63" s="54"/>
      <c r="OTP63" s="54"/>
      <c r="OTQ63" s="54"/>
      <c r="OTR63" s="54"/>
      <c r="OTS63" s="54"/>
      <c r="OTT63" s="54"/>
      <c r="OTU63" s="54"/>
      <c r="OTV63" s="54"/>
      <c r="OTW63" s="54"/>
      <c r="OTX63" s="54"/>
      <c r="OTY63" s="54"/>
      <c r="OTZ63" s="54"/>
      <c r="OUA63" s="54"/>
      <c r="OUB63" s="54"/>
      <c r="OUC63" s="54"/>
      <c r="OUD63" s="54"/>
      <c r="OUE63" s="54"/>
      <c r="OUF63" s="54"/>
      <c r="OUG63" s="54"/>
      <c r="OUH63" s="54"/>
      <c r="OUI63" s="54"/>
      <c r="OUJ63" s="54"/>
      <c r="OUK63" s="54"/>
      <c r="OUL63" s="54"/>
      <c r="OUM63" s="54"/>
      <c r="OUN63" s="54"/>
      <c r="OUO63" s="54"/>
      <c r="OUP63" s="54"/>
      <c r="OUQ63" s="54"/>
      <c r="OUR63" s="54"/>
      <c r="OUS63" s="54"/>
      <c r="OUT63" s="54"/>
      <c r="OUU63" s="54"/>
      <c r="OUV63" s="54"/>
      <c r="OUW63" s="54"/>
      <c r="OUX63" s="54"/>
      <c r="OUY63" s="54"/>
      <c r="OUZ63" s="54"/>
      <c r="OVA63" s="54"/>
      <c r="OVB63" s="54"/>
      <c r="OVC63" s="54"/>
      <c r="OVD63" s="54"/>
      <c r="OVE63" s="54"/>
      <c r="OVF63" s="54"/>
      <c r="OVG63" s="54"/>
      <c r="OVH63" s="54"/>
      <c r="OVI63" s="54"/>
      <c r="OVJ63" s="54"/>
      <c r="OVK63" s="54"/>
      <c r="OVL63" s="54"/>
      <c r="OVM63" s="54"/>
      <c r="OVN63" s="54"/>
      <c r="OVO63" s="54"/>
      <c r="OVP63" s="54"/>
      <c r="OVQ63" s="54"/>
      <c r="OVR63" s="54"/>
      <c r="OVS63" s="54"/>
      <c r="OVT63" s="54"/>
      <c r="OVU63" s="54"/>
      <c r="OVV63" s="54"/>
      <c r="OVW63" s="54"/>
      <c r="OVX63" s="54"/>
      <c r="OVY63" s="54"/>
      <c r="OVZ63" s="54"/>
      <c r="OWA63" s="54"/>
      <c r="OWB63" s="54"/>
      <c r="OWC63" s="54"/>
      <c r="OWD63" s="54"/>
      <c r="OWE63" s="54"/>
      <c r="OWF63" s="54"/>
      <c r="OWG63" s="54"/>
      <c r="OWH63" s="54"/>
      <c r="OWI63" s="54"/>
      <c r="OWJ63" s="54"/>
      <c r="OWK63" s="54"/>
      <c r="OWL63" s="54"/>
      <c r="OWM63" s="54"/>
      <c r="OWN63" s="54"/>
      <c r="OWO63" s="54"/>
      <c r="OWP63" s="54"/>
      <c r="OWQ63" s="54"/>
      <c r="OWR63" s="54"/>
      <c r="OWS63" s="54"/>
      <c r="OWT63" s="54"/>
      <c r="OWU63" s="54"/>
      <c r="OWV63" s="54"/>
      <c r="OWW63" s="54"/>
      <c r="OWX63" s="54"/>
      <c r="OWY63" s="54"/>
      <c r="OWZ63" s="54"/>
      <c r="OXA63" s="54"/>
      <c r="OXB63" s="54"/>
      <c r="OXC63" s="54"/>
      <c r="OXD63" s="54"/>
      <c r="OXE63" s="54"/>
      <c r="OXF63" s="54"/>
      <c r="OXG63" s="54"/>
      <c r="OXH63" s="54"/>
      <c r="OXI63" s="54"/>
      <c r="OXJ63" s="54"/>
      <c r="OXK63" s="54"/>
      <c r="OXL63" s="54"/>
      <c r="OXM63" s="54"/>
      <c r="OXN63" s="54"/>
      <c r="OXO63" s="54"/>
      <c r="OXP63" s="54"/>
      <c r="OXQ63" s="54"/>
      <c r="OXR63" s="54"/>
      <c r="OXS63" s="54"/>
      <c r="OXT63" s="54"/>
      <c r="OXU63" s="54"/>
      <c r="OXV63" s="54"/>
      <c r="OXW63" s="54"/>
      <c r="OXX63" s="54"/>
      <c r="OXY63" s="54"/>
      <c r="OXZ63" s="54"/>
      <c r="OYA63" s="54"/>
      <c r="OYB63" s="54"/>
      <c r="OYC63" s="54"/>
      <c r="OYD63" s="54"/>
      <c r="OYE63" s="54"/>
      <c r="OYF63" s="54"/>
      <c r="OYG63" s="54"/>
      <c r="OYH63" s="54"/>
      <c r="OYI63" s="54"/>
      <c r="OYJ63" s="54"/>
      <c r="OYK63" s="54"/>
      <c r="OYL63" s="54"/>
      <c r="OYM63" s="54"/>
      <c r="OYN63" s="54"/>
      <c r="OYO63" s="54"/>
      <c r="OYP63" s="54"/>
      <c r="OYQ63" s="54"/>
      <c r="OYR63" s="54"/>
      <c r="OYS63" s="54"/>
      <c r="OYT63" s="54"/>
      <c r="OYU63" s="54"/>
      <c r="OYV63" s="54"/>
      <c r="OYW63" s="54"/>
      <c r="OYX63" s="54"/>
      <c r="OYY63" s="54"/>
      <c r="OYZ63" s="54"/>
      <c r="OZA63" s="54"/>
      <c r="OZB63" s="54"/>
      <c r="OZC63" s="54"/>
      <c r="OZD63" s="54"/>
      <c r="OZE63" s="54"/>
      <c r="OZF63" s="54"/>
      <c r="OZG63" s="54"/>
      <c r="OZH63" s="54"/>
      <c r="OZI63" s="54"/>
      <c r="OZJ63" s="54"/>
      <c r="OZK63" s="54"/>
      <c r="OZL63" s="54"/>
      <c r="OZM63" s="54"/>
      <c r="OZN63" s="54"/>
      <c r="OZO63" s="54"/>
      <c r="OZP63" s="54"/>
      <c r="OZQ63" s="54"/>
      <c r="OZR63" s="54"/>
      <c r="OZS63" s="54"/>
      <c r="OZT63" s="54"/>
      <c r="OZU63" s="54"/>
      <c r="OZV63" s="54"/>
      <c r="OZW63" s="54"/>
      <c r="OZX63" s="54"/>
      <c r="OZY63" s="54"/>
      <c r="OZZ63" s="54"/>
      <c r="PAA63" s="54"/>
      <c r="PAB63" s="54"/>
      <c r="PAC63" s="54"/>
      <c r="PAD63" s="54"/>
      <c r="PAE63" s="54"/>
      <c r="PAF63" s="54"/>
      <c r="PAG63" s="54"/>
      <c r="PAH63" s="54"/>
      <c r="PAI63" s="54"/>
      <c r="PAJ63" s="54"/>
      <c r="PAK63" s="54"/>
      <c r="PAL63" s="54"/>
      <c r="PAM63" s="54"/>
      <c r="PAN63" s="54"/>
      <c r="PAO63" s="54"/>
      <c r="PAP63" s="54"/>
      <c r="PAQ63" s="54"/>
      <c r="PAR63" s="54"/>
      <c r="PAS63" s="54"/>
      <c r="PAT63" s="54"/>
      <c r="PAU63" s="54"/>
      <c r="PAV63" s="54"/>
      <c r="PAW63" s="54"/>
      <c r="PAX63" s="54"/>
      <c r="PAY63" s="54"/>
      <c r="PAZ63" s="54"/>
      <c r="PBA63" s="54"/>
      <c r="PBB63" s="54"/>
      <c r="PBC63" s="54"/>
      <c r="PBD63" s="54"/>
      <c r="PBE63" s="54"/>
      <c r="PBF63" s="54"/>
      <c r="PBG63" s="54"/>
      <c r="PBH63" s="54"/>
      <c r="PBI63" s="54"/>
      <c r="PBJ63" s="54"/>
      <c r="PBK63" s="54"/>
      <c r="PBL63" s="54"/>
      <c r="PBM63" s="54"/>
      <c r="PBN63" s="54"/>
      <c r="PBO63" s="54"/>
      <c r="PBP63" s="54"/>
      <c r="PBQ63" s="54"/>
      <c r="PBR63" s="54"/>
      <c r="PBS63" s="54"/>
      <c r="PBT63" s="54"/>
      <c r="PBU63" s="54"/>
      <c r="PBV63" s="54"/>
      <c r="PBW63" s="54"/>
      <c r="PBX63" s="54"/>
      <c r="PBY63" s="54"/>
      <c r="PBZ63" s="54"/>
      <c r="PCA63" s="54"/>
      <c r="PCB63" s="54"/>
      <c r="PCC63" s="54"/>
      <c r="PCD63" s="54"/>
      <c r="PCE63" s="54"/>
      <c r="PCF63" s="54"/>
      <c r="PCG63" s="54"/>
      <c r="PCH63" s="54"/>
      <c r="PCI63" s="54"/>
      <c r="PCJ63" s="54"/>
      <c r="PCK63" s="54"/>
      <c r="PCL63" s="54"/>
      <c r="PCM63" s="54"/>
      <c r="PCN63" s="54"/>
      <c r="PCO63" s="54"/>
      <c r="PCP63" s="54"/>
      <c r="PCQ63" s="54"/>
      <c r="PCR63" s="54"/>
      <c r="PCS63" s="54"/>
      <c r="PCT63" s="54"/>
      <c r="PCU63" s="54"/>
      <c r="PCV63" s="54"/>
      <c r="PCW63" s="54"/>
      <c r="PCX63" s="54"/>
      <c r="PCY63" s="54"/>
      <c r="PCZ63" s="54"/>
      <c r="PDA63" s="54"/>
      <c r="PDB63" s="54"/>
      <c r="PDC63" s="54"/>
      <c r="PDD63" s="54"/>
      <c r="PDE63" s="54"/>
      <c r="PDF63" s="54"/>
      <c r="PDG63" s="54"/>
      <c r="PDH63" s="54"/>
      <c r="PDI63" s="54"/>
      <c r="PDJ63" s="54"/>
      <c r="PDK63" s="54"/>
      <c r="PDL63" s="54"/>
      <c r="PDM63" s="54"/>
      <c r="PDN63" s="54"/>
      <c r="PDO63" s="54"/>
      <c r="PDP63" s="54"/>
      <c r="PDQ63" s="54"/>
      <c r="PDR63" s="54"/>
      <c r="PDS63" s="54"/>
      <c r="PDT63" s="54"/>
      <c r="PDU63" s="54"/>
      <c r="PDV63" s="54"/>
      <c r="PDW63" s="54"/>
      <c r="PDX63" s="54"/>
      <c r="PDY63" s="54"/>
      <c r="PDZ63" s="54"/>
      <c r="PEA63" s="54"/>
      <c r="PEB63" s="54"/>
      <c r="PEC63" s="54"/>
      <c r="PED63" s="54"/>
      <c r="PEE63" s="54"/>
      <c r="PEF63" s="54"/>
      <c r="PEG63" s="54"/>
      <c r="PEH63" s="54"/>
      <c r="PEI63" s="54"/>
      <c r="PEJ63" s="54"/>
      <c r="PEK63" s="54"/>
      <c r="PEL63" s="54"/>
      <c r="PEM63" s="54"/>
      <c r="PEN63" s="54"/>
      <c r="PEO63" s="54"/>
      <c r="PEP63" s="54"/>
      <c r="PEQ63" s="54"/>
      <c r="PER63" s="54"/>
      <c r="PES63" s="54"/>
      <c r="PET63" s="54"/>
      <c r="PEU63" s="54"/>
      <c r="PEV63" s="54"/>
      <c r="PEW63" s="54"/>
      <c r="PEX63" s="54"/>
      <c r="PEY63" s="54"/>
      <c r="PEZ63" s="54"/>
      <c r="PFA63" s="54"/>
      <c r="PFB63" s="54"/>
      <c r="PFC63" s="54"/>
      <c r="PFD63" s="54"/>
      <c r="PFE63" s="54"/>
      <c r="PFF63" s="54"/>
      <c r="PFG63" s="54"/>
      <c r="PFH63" s="54"/>
      <c r="PFI63" s="54"/>
      <c r="PFJ63" s="54"/>
      <c r="PFK63" s="54"/>
      <c r="PFL63" s="54"/>
      <c r="PFM63" s="54"/>
      <c r="PFN63" s="54"/>
      <c r="PFO63" s="54"/>
      <c r="PFP63" s="54"/>
      <c r="PFQ63" s="54"/>
      <c r="PFR63" s="54"/>
      <c r="PFS63" s="54"/>
      <c r="PFT63" s="54"/>
      <c r="PFU63" s="54"/>
      <c r="PFV63" s="54"/>
      <c r="PFW63" s="54"/>
      <c r="PFX63" s="54"/>
      <c r="PFY63" s="54"/>
      <c r="PFZ63" s="54"/>
      <c r="PGA63" s="54"/>
      <c r="PGB63" s="54"/>
      <c r="PGC63" s="54"/>
      <c r="PGD63" s="54"/>
      <c r="PGE63" s="54"/>
      <c r="PGF63" s="54"/>
      <c r="PGG63" s="54"/>
      <c r="PGH63" s="54"/>
      <c r="PGI63" s="54"/>
      <c r="PGJ63" s="54"/>
      <c r="PGK63" s="54"/>
      <c r="PGL63" s="54"/>
      <c r="PGM63" s="54"/>
      <c r="PGN63" s="54"/>
      <c r="PGO63" s="54"/>
      <c r="PGP63" s="54"/>
      <c r="PGQ63" s="54"/>
      <c r="PGR63" s="54"/>
      <c r="PGS63" s="54"/>
      <c r="PGT63" s="54"/>
      <c r="PGU63" s="54"/>
      <c r="PGV63" s="54"/>
      <c r="PGW63" s="54"/>
      <c r="PGX63" s="54"/>
      <c r="PGY63" s="54"/>
      <c r="PGZ63" s="54"/>
      <c r="PHA63" s="54"/>
      <c r="PHB63" s="54"/>
      <c r="PHC63" s="54"/>
      <c r="PHD63" s="54"/>
      <c r="PHE63" s="54"/>
      <c r="PHF63" s="54"/>
      <c r="PHG63" s="54"/>
      <c r="PHH63" s="54"/>
      <c r="PHI63" s="54"/>
      <c r="PHJ63" s="54"/>
      <c r="PHK63" s="54"/>
      <c r="PHL63" s="54"/>
      <c r="PHM63" s="54"/>
      <c r="PHN63" s="54"/>
      <c r="PHO63" s="54"/>
      <c r="PHP63" s="54"/>
      <c r="PHQ63" s="54"/>
      <c r="PHR63" s="54"/>
      <c r="PHS63" s="54"/>
      <c r="PHT63" s="54"/>
      <c r="PHU63" s="54"/>
      <c r="PHV63" s="54"/>
      <c r="PHW63" s="54"/>
      <c r="PHX63" s="54"/>
      <c r="PHY63" s="54"/>
      <c r="PHZ63" s="54"/>
      <c r="PIA63" s="54"/>
      <c r="PIB63" s="54"/>
      <c r="PIC63" s="54"/>
      <c r="PID63" s="54"/>
      <c r="PIE63" s="54"/>
      <c r="PIF63" s="54"/>
      <c r="PIG63" s="54"/>
      <c r="PIH63" s="54"/>
      <c r="PII63" s="54"/>
      <c r="PIJ63" s="54"/>
      <c r="PIK63" s="54"/>
      <c r="PIL63" s="54"/>
      <c r="PIM63" s="54"/>
      <c r="PIN63" s="54"/>
      <c r="PIO63" s="54"/>
      <c r="PIP63" s="54"/>
      <c r="PIQ63" s="54"/>
      <c r="PIR63" s="54"/>
      <c r="PIS63" s="54"/>
      <c r="PIT63" s="54"/>
      <c r="PIU63" s="54"/>
      <c r="PIV63" s="54"/>
      <c r="PIW63" s="54"/>
      <c r="PIX63" s="54"/>
      <c r="PIY63" s="54"/>
      <c r="PIZ63" s="54"/>
      <c r="PJA63" s="54"/>
      <c r="PJB63" s="54"/>
      <c r="PJC63" s="54"/>
      <c r="PJD63" s="54"/>
      <c r="PJE63" s="54"/>
      <c r="PJF63" s="54"/>
      <c r="PJG63" s="54"/>
      <c r="PJH63" s="54"/>
      <c r="PJI63" s="54"/>
      <c r="PJJ63" s="54"/>
      <c r="PJK63" s="54"/>
      <c r="PJL63" s="54"/>
      <c r="PJM63" s="54"/>
      <c r="PJN63" s="54"/>
      <c r="PJO63" s="54"/>
      <c r="PJP63" s="54"/>
      <c r="PJQ63" s="54"/>
      <c r="PJR63" s="54"/>
      <c r="PJS63" s="54"/>
      <c r="PJT63" s="54"/>
      <c r="PJU63" s="54"/>
      <c r="PJV63" s="54"/>
      <c r="PJW63" s="54"/>
      <c r="PJX63" s="54"/>
      <c r="PJY63" s="54"/>
      <c r="PJZ63" s="54"/>
      <c r="PKA63" s="54"/>
      <c r="PKB63" s="54"/>
      <c r="PKC63" s="54"/>
      <c r="PKD63" s="54"/>
      <c r="PKE63" s="54"/>
      <c r="PKF63" s="54"/>
      <c r="PKG63" s="54"/>
      <c r="PKH63" s="54"/>
      <c r="PKI63" s="54"/>
      <c r="PKJ63" s="54"/>
      <c r="PKK63" s="54"/>
      <c r="PKL63" s="54"/>
      <c r="PKM63" s="54"/>
      <c r="PKN63" s="54"/>
      <c r="PKO63" s="54"/>
      <c r="PKP63" s="54"/>
      <c r="PKQ63" s="54"/>
      <c r="PKR63" s="54"/>
      <c r="PKS63" s="54"/>
      <c r="PKT63" s="54"/>
      <c r="PKU63" s="54"/>
      <c r="PKV63" s="54"/>
      <c r="PKW63" s="54"/>
      <c r="PKX63" s="54"/>
      <c r="PKY63" s="54"/>
      <c r="PKZ63" s="54"/>
      <c r="PLA63" s="54"/>
      <c r="PLB63" s="54"/>
      <c r="PLC63" s="54"/>
      <c r="PLD63" s="54"/>
      <c r="PLE63" s="54"/>
      <c r="PLF63" s="54"/>
      <c r="PLG63" s="54"/>
      <c r="PLH63" s="54"/>
      <c r="PLI63" s="54"/>
      <c r="PLJ63" s="54"/>
      <c r="PLK63" s="54"/>
      <c r="PLL63" s="54"/>
      <c r="PLM63" s="54"/>
      <c r="PLN63" s="54"/>
      <c r="PLO63" s="54"/>
      <c r="PLP63" s="54"/>
      <c r="PLQ63" s="54"/>
      <c r="PLR63" s="54"/>
      <c r="PLS63" s="54"/>
      <c r="PLT63" s="54"/>
      <c r="PLU63" s="54"/>
      <c r="PLV63" s="54"/>
      <c r="PLW63" s="54"/>
      <c r="PLX63" s="54"/>
      <c r="PLY63" s="54"/>
      <c r="PLZ63" s="54"/>
      <c r="PMA63" s="54"/>
      <c r="PMB63" s="54"/>
      <c r="PMC63" s="54"/>
      <c r="PMD63" s="54"/>
      <c r="PME63" s="54"/>
      <c r="PMF63" s="54"/>
      <c r="PMG63" s="54"/>
      <c r="PMH63" s="54"/>
      <c r="PMI63" s="54"/>
      <c r="PMJ63" s="54"/>
      <c r="PMK63" s="54"/>
      <c r="PML63" s="54"/>
      <c r="PMM63" s="54"/>
      <c r="PMN63" s="54"/>
      <c r="PMO63" s="54"/>
      <c r="PMP63" s="54"/>
      <c r="PMQ63" s="54"/>
      <c r="PMR63" s="54"/>
      <c r="PMS63" s="54"/>
      <c r="PMT63" s="54"/>
      <c r="PMU63" s="54"/>
      <c r="PMV63" s="54"/>
      <c r="PMW63" s="54"/>
      <c r="PMX63" s="54"/>
      <c r="PMY63" s="54"/>
      <c r="PMZ63" s="54"/>
      <c r="PNA63" s="54"/>
      <c r="PNB63" s="54"/>
      <c r="PNC63" s="54"/>
      <c r="PND63" s="54"/>
      <c r="PNE63" s="54"/>
      <c r="PNF63" s="54"/>
      <c r="PNG63" s="54"/>
      <c r="PNH63" s="54"/>
      <c r="PNI63" s="54"/>
      <c r="PNJ63" s="54"/>
      <c r="PNK63" s="54"/>
      <c r="PNL63" s="54"/>
      <c r="PNM63" s="54"/>
      <c r="PNN63" s="54"/>
      <c r="PNO63" s="54"/>
      <c r="PNP63" s="54"/>
      <c r="PNQ63" s="54"/>
      <c r="PNR63" s="54"/>
      <c r="PNS63" s="54"/>
      <c r="PNT63" s="54"/>
      <c r="PNU63" s="54"/>
      <c r="PNV63" s="54"/>
      <c r="PNW63" s="54"/>
      <c r="PNX63" s="54"/>
      <c r="PNY63" s="54"/>
      <c r="PNZ63" s="54"/>
      <c r="POA63" s="54"/>
      <c r="POB63" s="54"/>
      <c r="POC63" s="54"/>
      <c r="POD63" s="54"/>
      <c r="POE63" s="54"/>
      <c r="POF63" s="54"/>
      <c r="POG63" s="54"/>
      <c r="POH63" s="54"/>
      <c r="POI63" s="54"/>
      <c r="POJ63" s="54"/>
      <c r="POK63" s="54"/>
      <c r="POL63" s="54"/>
      <c r="POM63" s="54"/>
      <c r="PON63" s="54"/>
      <c r="POO63" s="54"/>
      <c r="POP63" s="54"/>
      <c r="POQ63" s="54"/>
      <c r="POR63" s="54"/>
      <c r="POS63" s="54"/>
      <c r="POT63" s="54"/>
      <c r="POU63" s="54"/>
      <c r="POV63" s="54"/>
      <c r="POW63" s="54"/>
      <c r="POX63" s="54"/>
      <c r="POY63" s="54"/>
      <c r="POZ63" s="54"/>
      <c r="PPA63" s="54"/>
      <c r="PPB63" s="54"/>
      <c r="PPC63" s="54"/>
      <c r="PPD63" s="54"/>
      <c r="PPE63" s="54"/>
      <c r="PPF63" s="54"/>
      <c r="PPG63" s="54"/>
      <c r="PPH63" s="54"/>
      <c r="PPI63" s="54"/>
      <c r="PPJ63" s="54"/>
      <c r="PPK63" s="54"/>
      <c r="PPL63" s="54"/>
      <c r="PPM63" s="54"/>
      <c r="PPN63" s="54"/>
      <c r="PPO63" s="54"/>
      <c r="PPP63" s="54"/>
      <c r="PPQ63" s="54"/>
      <c r="PPR63" s="54"/>
      <c r="PPS63" s="54"/>
      <c r="PPT63" s="54"/>
      <c r="PPU63" s="54"/>
      <c r="PPV63" s="54"/>
      <c r="PPW63" s="54"/>
      <c r="PPX63" s="54"/>
      <c r="PPY63" s="54"/>
      <c r="PPZ63" s="54"/>
      <c r="PQA63" s="54"/>
      <c r="PQB63" s="54"/>
      <c r="PQC63" s="54"/>
      <c r="PQD63" s="54"/>
      <c r="PQE63" s="54"/>
      <c r="PQF63" s="54"/>
      <c r="PQG63" s="54"/>
      <c r="PQH63" s="54"/>
      <c r="PQI63" s="54"/>
      <c r="PQJ63" s="54"/>
      <c r="PQK63" s="54"/>
      <c r="PQL63" s="54"/>
      <c r="PQM63" s="54"/>
      <c r="PQN63" s="54"/>
      <c r="PQO63" s="54"/>
      <c r="PQP63" s="54"/>
      <c r="PQQ63" s="54"/>
      <c r="PQR63" s="54"/>
      <c r="PQS63" s="54"/>
      <c r="PQT63" s="54"/>
      <c r="PQU63" s="54"/>
      <c r="PQV63" s="54"/>
      <c r="PQW63" s="54"/>
      <c r="PQX63" s="54"/>
      <c r="PQY63" s="54"/>
      <c r="PQZ63" s="54"/>
      <c r="PRA63" s="54"/>
      <c r="PRB63" s="54"/>
      <c r="PRC63" s="54"/>
      <c r="PRD63" s="54"/>
      <c r="PRE63" s="54"/>
      <c r="PRF63" s="54"/>
      <c r="PRG63" s="54"/>
      <c r="PRH63" s="54"/>
      <c r="PRI63" s="54"/>
      <c r="PRJ63" s="54"/>
      <c r="PRK63" s="54"/>
      <c r="PRL63" s="54"/>
      <c r="PRM63" s="54"/>
      <c r="PRN63" s="54"/>
      <c r="PRO63" s="54"/>
      <c r="PRP63" s="54"/>
      <c r="PRQ63" s="54"/>
      <c r="PRR63" s="54"/>
      <c r="PRS63" s="54"/>
      <c r="PRT63" s="54"/>
      <c r="PRU63" s="54"/>
      <c r="PRV63" s="54"/>
      <c r="PRW63" s="54"/>
      <c r="PRX63" s="54"/>
      <c r="PRY63" s="54"/>
      <c r="PRZ63" s="54"/>
      <c r="PSA63" s="54"/>
      <c r="PSB63" s="54"/>
      <c r="PSC63" s="54"/>
      <c r="PSD63" s="54"/>
      <c r="PSE63" s="54"/>
      <c r="PSF63" s="54"/>
      <c r="PSG63" s="54"/>
      <c r="PSH63" s="54"/>
      <c r="PSI63" s="54"/>
      <c r="PSJ63" s="54"/>
      <c r="PSK63" s="54"/>
      <c r="PSL63" s="54"/>
      <c r="PSM63" s="54"/>
      <c r="PSN63" s="54"/>
      <c r="PSO63" s="54"/>
      <c r="PSP63" s="54"/>
      <c r="PSQ63" s="54"/>
      <c r="PSR63" s="54"/>
      <c r="PSS63" s="54"/>
      <c r="PST63" s="54"/>
      <c r="PSU63" s="54"/>
      <c r="PSV63" s="54"/>
      <c r="PSW63" s="54"/>
      <c r="PSX63" s="54"/>
      <c r="PSY63" s="54"/>
      <c r="PSZ63" s="54"/>
      <c r="PTA63" s="54"/>
      <c r="PTB63" s="54"/>
      <c r="PTC63" s="54"/>
      <c r="PTD63" s="54"/>
      <c r="PTE63" s="54"/>
      <c r="PTF63" s="54"/>
      <c r="PTG63" s="54"/>
      <c r="PTH63" s="54"/>
      <c r="PTI63" s="54"/>
      <c r="PTJ63" s="54"/>
      <c r="PTK63" s="54"/>
      <c r="PTL63" s="54"/>
      <c r="PTM63" s="54"/>
      <c r="PTN63" s="54"/>
      <c r="PTO63" s="54"/>
      <c r="PTP63" s="54"/>
      <c r="PTQ63" s="54"/>
      <c r="PTR63" s="54"/>
      <c r="PTS63" s="54"/>
      <c r="PTT63" s="54"/>
      <c r="PTU63" s="54"/>
      <c r="PTV63" s="54"/>
      <c r="PTW63" s="54"/>
      <c r="PTX63" s="54"/>
      <c r="PTY63" s="54"/>
      <c r="PTZ63" s="54"/>
      <c r="PUA63" s="54"/>
      <c r="PUB63" s="54"/>
      <c r="PUC63" s="54"/>
      <c r="PUD63" s="54"/>
      <c r="PUE63" s="54"/>
      <c r="PUF63" s="54"/>
      <c r="PUG63" s="54"/>
      <c r="PUH63" s="54"/>
      <c r="PUI63" s="54"/>
      <c r="PUJ63" s="54"/>
      <c r="PUK63" s="54"/>
      <c r="PUL63" s="54"/>
      <c r="PUM63" s="54"/>
      <c r="PUN63" s="54"/>
      <c r="PUO63" s="54"/>
      <c r="PUP63" s="54"/>
      <c r="PUQ63" s="54"/>
      <c r="PUR63" s="54"/>
      <c r="PUS63" s="54"/>
      <c r="PUT63" s="54"/>
      <c r="PUU63" s="54"/>
      <c r="PUV63" s="54"/>
      <c r="PUW63" s="54"/>
      <c r="PUX63" s="54"/>
      <c r="PUY63" s="54"/>
      <c r="PUZ63" s="54"/>
      <c r="PVA63" s="54"/>
      <c r="PVB63" s="54"/>
      <c r="PVC63" s="54"/>
      <c r="PVD63" s="54"/>
      <c r="PVE63" s="54"/>
      <c r="PVF63" s="54"/>
      <c r="PVG63" s="54"/>
      <c r="PVH63" s="54"/>
      <c r="PVI63" s="54"/>
      <c r="PVJ63" s="54"/>
      <c r="PVK63" s="54"/>
      <c r="PVL63" s="54"/>
      <c r="PVM63" s="54"/>
      <c r="PVN63" s="54"/>
      <c r="PVO63" s="54"/>
      <c r="PVP63" s="54"/>
      <c r="PVQ63" s="54"/>
      <c r="PVR63" s="54"/>
      <c r="PVS63" s="54"/>
      <c r="PVT63" s="54"/>
      <c r="PVU63" s="54"/>
      <c r="PVV63" s="54"/>
      <c r="PVW63" s="54"/>
      <c r="PVX63" s="54"/>
      <c r="PVY63" s="54"/>
      <c r="PVZ63" s="54"/>
      <c r="PWA63" s="54"/>
      <c r="PWB63" s="54"/>
      <c r="PWC63" s="54"/>
      <c r="PWD63" s="54"/>
      <c r="PWE63" s="54"/>
      <c r="PWF63" s="54"/>
      <c r="PWG63" s="54"/>
      <c r="PWH63" s="54"/>
      <c r="PWI63" s="54"/>
      <c r="PWJ63" s="54"/>
      <c r="PWK63" s="54"/>
      <c r="PWL63" s="54"/>
      <c r="PWM63" s="54"/>
      <c r="PWN63" s="54"/>
      <c r="PWO63" s="54"/>
      <c r="PWP63" s="54"/>
      <c r="PWQ63" s="54"/>
      <c r="PWR63" s="54"/>
      <c r="PWS63" s="54"/>
      <c r="PWT63" s="54"/>
      <c r="PWU63" s="54"/>
      <c r="PWV63" s="54"/>
      <c r="PWW63" s="54"/>
      <c r="PWX63" s="54"/>
      <c r="PWY63" s="54"/>
      <c r="PWZ63" s="54"/>
      <c r="PXA63" s="54"/>
      <c r="PXB63" s="54"/>
      <c r="PXC63" s="54"/>
      <c r="PXD63" s="54"/>
      <c r="PXE63" s="54"/>
      <c r="PXF63" s="54"/>
      <c r="PXG63" s="54"/>
      <c r="PXH63" s="54"/>
      <c r="PXI63" s="54"/>
      <c r="PXJ63" s="54"/>
      <c r="PXK63" s="54"/>
      <c r="PXL63" s="54"/>
      <c r="PXM63" s="54"/>
      <c r="PXN63" s="54"/>
      <c r="PXO63" s="54"/>
      <c r="PXP63" s="54"/>
      <c r="PXQ63" s="54"/>
      <c r="PXR63" s="54"/>
      <c r="PXS63" s="54"/>
      <c r="PXT63" s="54"/>
      <c r="PXU63" s="54"/>
      <c r="PXV63" s="54"/>
      <c r="PXW63" s="54"/>
      <c r="PXX63" s="54"/>
      <c r="PXY63" s="54"/>
      <c r="PXZ63" s="54"/>
      <c r="PYA63" s="54"/>
      <c r="PYB63" s="54"/>
      <c r="PYC63" s="54"/>
      <c r="PYD63" s="54"/>
      <c r="PYE63" s="54"/>
      <c r="PYF63" s="54"/>
      <c r="PYG63" s="54"/>
      <c r="PYH63" s="54"/>
      <c r="PYI63" s="54"/>
      <c r="PYJ63" s="54"/>
      <c r="PYK63" s="54"/>
      <c r="PYL63" s="54"/>
      <c r="PYM63" s="54"/>
      <c r="PYN63" s="54"/>
      <c r="PYO63" s="54"/>
      <c r="PYP63" s="54"/>
      <c r="PYQ63" s="54"/>
      <c r="PYR63" s="54"/>
      <c r="PYS63" s="54"/>
      <c r="PYT63" s="54"/>
      <c r="PYU63" s="54"/>
      <c r="PYV63" s="54"/>
      <c r="PYW63" s="54"/>
      <c r="PYX63" s="54"/>
      <c r="PYY63" s="54"/>
      <c r="PYZ63" s="54"/>
      <c r="PZA63" s="54"/>
      <c r="PZB63" s="54"/>
      <c r="PZC63" s="54"/>
      <c r="PZD63" s="54"/>
      <c r="PZE63" s="54"/>
      <c r="PZF63" s="54"/>
      <c r="PZG63" s="54"/>
      <c r="PZH63" s="54"/>
      <c r="PZI63" s="54"/>
      <c r="PZJ63" s="54"/>
      <c r="PZK63" s="54"/>
      <c r="PZL63" s="54"/>
      <c r="PZM63" s="54"/>
      <c r="PZN63" s="54"/>
      <c r="PZO63" s="54"/>
      <c r="PZP63" s="54"/>
      <c r="PZQ63" s="54"/>
      <c r="PZR63" s="54"/>
      <c r="PZS63" s="54"/>
      <c r="PZT63" s="54"/>
      <c r="PZU63" s="54"/>
      <c r="PZV63" s="54"/>
      <c r="PZW63" s="54"/>
      <c r="PZX63" s="54"/>
      <c r="PZY63" s="54"/>
      <c r="PZZ63" s="54"/>
      <c r="QAA63" s="54"/>
      <c r="QAB63" s="54"/>
      <c r="QAC63" s="54"/>
      <c r="QAD63" s="54"/>
      <c r="QAE63" s="54"/>
      <c r="QAF63" s="54"/>
      <c r="QAG63" s="54"/>
      <c r="QAH63" s="54"/>
      <c r="QAI63" s="54"/>
      <c r="QAJ63" s="54"/>
      <c r="QAK63" s="54"/>
      <c r="QAL63" s="54"/>
      <c r="QAM63" s="54"/>
      <c r="QAN63" s="54"/>
      <c r="QAO63" s="54"/>
      <c r="QAP63" s="54"/>
      <c r="QAQ63" s="54"/>
      <c r="QAR63" s="54"/>
      <c r="QAS63" s="54"/>
      <c r="QAT63" s="54"/>
      <c r="QAU63" s="54"/>
      <c r="QAV63" s="54"/>
      <c r="QAW63" s="54"/>
      <c r="QAX63" s="54"/>
      <c r="QAY63" s="54"/>
      <c r="QAZ63" s="54"/>
      <c r="QBA63" s="54"/>
      <c r="QBB63" s="54"/>
      <c r="QBC63" s="54"/>
      <c r="QBD63" s="54"/>
      <c r="QBE63" s="54"/>
      <c r="QBF63" s="54"/>
      <c r="QBG63" s="54"/>
      <c r="QBH63" s="54"/>
      <c r="QBI63" s="54"/>
      <c r="QBJ63" s="54"/>
      <c r="QBK63" s="54"/>
      <c r="QBL63" s="54"/>
      <c r="QBM63" s="54"/>
      <c r="QBN63" s="54"/>
      <c r="QBO63" s="54"/>
      <c r="QBP63" s="54"/>
      <c r="QBQ63" s="54"/>
      <c r="QBR63" s="54"/>
      <c r="QBS63" s="54"/>
      <c r="QBT63" s="54"/>
      <c r="QBU63" s="54"/>
      <c r="QBV63" s="54"/>
      <c r="QBW63" s="54"/>
      <c r="QBX63" s="54"/>
      <c r="QBY63" s="54"/>
      <c r="QBZ63" s="54"/>
      <c r="QCA63" s="54"/>
      <c r="QCB63" s="54"/>
      <c r="QCC63" s="54"/>
      <c r="QCD63" s="54"/>
      <c r="QCE63" s="54"/>
      <c r="QCF63" s="54"/>
      <c r="QCG63" s="54"/>
      <c r="QCH63" s="54"/>
      <c r="QCI63" s="54"/>
      <c r="QCJ63" s="54"/>
      <c r="QCK63" s="54"/>
      <c r="QCL63" s="54"/>
      <c r="QCM63" s="54"/>
      <c r="QCN63" s="54"/>
      <c r="QCO63" s="54"/>
      <c r="QCP63" s="54"/>
      <c r="QCQ63" s="54"/>
      <c r="QCR63" s="54"/>
      <c r="QCS63" s="54"/>
      <c r="QCT63" s="54"/>
      <c r="QCU63" s="54"/>
      <c r="QCV63" s="54"/>
      <c r="QCW63" s="54"/>
      <c r="QCX63" s="54"/>
      <c r="QCY63" s="54"/>
      <c r="QCZ63" s="54"/>
      <c r="QDA63" s="54"/>
      <c r="QDB63" s="54"/>
      <c r="QDC63" s="54"/>
      <c r="QDD63" s="54"/>
      <c r="QDE63" s="54"/>
      <c r="QDF63" s="54"/>
      <c r="QDG63" s="54"/>
      <c r="QDH63" s="54"/>
      <c r="QDI63" s="54"/>
      <c r="QDJ63" s="54"/>
      <c r="QDK63" s="54"/>
      <c r="QDL63" s="54"/>
      <c r="QDM63" s="54"/>
      <c r="QDN63" s="54"/>
      <c r="QDO63" s="54"/>
      <c r="QDP63" s="54"/>
      <c r="QDQ63" s="54"/>
      <c r="QDR63" s="54"/>
      <c r="QDS63" s="54"/>
      <c r="QDT63" s="54"/>
      <c r="QDU63" s="54"/>
      <c r="QDV63" s="54"/>
      <c r="QDW63" s="54"/>
      <c r="QDX63" s="54"/>
      <c r="QDY63" s="54"/>
      <c r="QDZ63" s="54"/>
      <c r="QEA63" s="54"/>
      <c r="QEB63" s="54"/>
      <c r="QEC63" s="54"/>
      <c r="QED63" s="54"/>
      <c r="QEE63" s="54"/>
      <c r="QEF63" s="54"/>
      <c r="QEG63" s="54"/>
      <c r="QEH63" s="54"/>
      <c r="QEI63" s="54"/>
      <c r="QEJ63" s="54"/>
      <c r="QEK63" s="54"/>
      <c r="QEL63" s="54"/>
      <c r="QEM63" s="54"/>
      <c r="QEN63" s="54"/>
      <c r="QEO63" s="54"/>
      <c r="QEP63" s="54"/>
      <c r="QEQ63" s="54"/>
      <c r="QER63" s="54"/>
      <c r="QES63" s="54"/>
      <c r="QET63" s="54"/>
      <c r="QEU63" s="54"/>
      <c r="QEV63" s="54"/>
      <c r="QEW63" s="54"/>
      <c r="QEX63" s="54"/>
      <c r="QEY63" s="54"/>
      <c r="QEZ63" s="54"/>
      <c r="QFA63" s="54"/>
      <c r="QFB63" s="54"/>
      <c r="QFC63" s="54"/>
      <c r="QFD63" s="54"/>
      <c r="QFE63" s="54"/>
      <c r="QFF63" s="54"/>
      <c r="QFG63" s="54"/>
      <c r="QFH63" s="54"/>
      <c r="QFI63" s="54"/>
      <c r="QFJ63" s="54"/>
      <c r="QFK63" s="54"/>
      <c r="QFL63" s="54"/>
      <c r="QFM63" s="54"/>
      <c r="QFN63" s="54"/>
      <c r="QFO63" s="54"/>
      <c r="QFP63" s="54"/>
      <c r="QFQ63" s="54"/>
      <c r="QFR63" s="54"/>
      <c r="QFS63" s="54"/>
      <c r="QFT63" s="54"/>
      <c r="QFU63" s="54"/>
      <c r="QFV63" s="54"/>
      <c r="QFW63" s="54"/>
      <c r="QFX63" s="54"/>
      <c r="QFY63" s="54"/>
      <c r="QFZ63" s="54"/>
      <c r="QGA63" s="54"/>
      <c r="QGB63" s="54"/>
      <c r="QGC63" s="54"/>
      <c r="QGD63" s="54"/>
      <c r="QGE63" s="54"/>
      <c r="QGF63" s="54"/>
      <c r="QGG63" s="54"/>
      <c r="QGH63" s="54"/>
      <c r="QGI63" s="54"/>
      <c r="QGJ63" s="54"/>
      <c r="QGK63" s="54"/>
      <c r="QGL63" s="54"/>
      <c r="QGM63" s="54"/>
      <c r="QGN63" s="54"/>
      <c r="QGO63" s="54"/>
      <c r="QGP63" s="54"/>
      <c r="QGQ63" s="54"/>
      <c r="QGR63" s="54"/>
      <c r="QGS63" s="54"/>
      <c r="QGT63" s="54"/>
      <c r="QGU63" s="54"/>
      <c r="QGV63" s="54"/>
      <c r="QGW63" s="54"/>
      <c r="QGX63" s="54"/>
      <c r="QGY63" s="54"/>
      <c r="QGZ63" s="54"/>
      <c r="QHA63" s="54"/>
      <c r="QHB63" s="54"/>
      <c r="QHC63" s="54"/>
      <c r="QHD63" s="54"/>
      <c r="QHE63" s="54"/>
      <c r="QHF63" s="54"/>
      <c r="QHG63" s="54"/>
      <c r="QHH63" s="54"/>
      <c r="QHI63" s="54"/>
      <c r="QHJ63" s="54"/>
      <c r="QHK63" s="54"/>
      <c r="QHL63" s="54"/>
      <c r="QHM63" s="54"/>
      <c r="QHN63" s="54"/>
      <c r="QHO63" s="54"/>
      <c r="QHP63" s="54"/>
      <c r="QHQ63" s="54"/>
      <c r="QHR63" s="54"/>
      <c r="QHS63" s="54"/>
      <c r="QHT63" s="54"/>
      <c r="QHU63" s="54"/>
      <c r="QHV63" s="54"/>
      <c r="QHW63" s="54"/>
      <c r="QHX63" s="54"/>
      <c r="QHY63" s="54"/>
      <c r="QHZ63" s="54"/>
      <c r="QIA63" s="54"/>
      <c r="QIB63" s="54"/>
      <c r="QIC63" s="54"/>
      <c r="QID63" s="54"/>
      <c r="QIE63" s="54"/>
      <c r="QIF63" s="54"/>
      <c r="QIG63" s="54"/>
      <c r="QIH63" s="54"/>
      <c r="QII63" s="54"/>
      <c r="QIJ63" s="54"/>
      <c r="QIK63" s="54"/>
      <c r="QIL63" s="54"/>
      <c r="QIM63" s="54"/>
      <c r="QIN63" s="54"/>
      <c r="QIO63" s="54"/>
      <c r="QIP63" s="54"/>
      <c r="QIQ63" s="54"/>
      <c r="QIR63" s="54"/>
      <c r="QIS63" s="54"/>
      <c r="QIT63" s="54"/>
      <c r="QIU63" s="54"/>
      <c r="QIV63" s="54"/>
      <c r="QIW63" s="54"/>
      <c r="QIX63" s="54"/>
      <c r="QIY63" s="54"/>
      <c r="QIZ63" s="54"/>
      <c r="QJA63" s="54"/>
      <c r="QJB63" s="54"/>
      <c r="QJC63" s="54"/>
      <c r="QJD63" s="54"/>
      <c r="QJE63" s="54"/>
      <c r="QJF63" s="54"/>
      <c r="QJG63" s="54"/>
      <c r="QJH63" s="54"/>
      <c r="QJI63" s="54"/>
      <c r="QJJ63" s="54"/>
      <c r="QJK63" s="54"/>
      <c r="QJL63" s="54"/>
      <c r="QJM63" s="54"/>
      <c r="QJN63" s="54"/>
      <c r="QJO63" s="54"/>
      <c r="QJP63" s="54"/>
      <c r="QJQ63" s="54"/>
      <c r="QJR63" s="54"/>
      <c r="QJS63" s="54"/>
      <c r="QJT63" s="54"/>
      <c r="QJU63" s="54"/>
      <c r="QJV63" s="54"/>
      <c r="QJW63" s="54"/>
      <c r="QJX63" s="54"/>
      <c r="QJY63" s="54"/>
      <c r="QJZ63" s="54"/>
      <c r="QKA63" s="54"/>
      <c r="QKB63" s="54"/>
      <c r="QKC63" s="54"/>
      <c r="QKD63" s="54"/>
      <c r="QKE63" s="54"/>
      <c r="QKF63" s="54"/>
      <c r="QKG63" s="54"/>
      <c r="QKH63" s="54"/>
      <c r="QKI63" s="54"/>
      <c r="QKJ63" s="54"/>
      <c r="QKK63" s="54"/>
      <c r="QKL63" s="54"/>
      <c r="QKM63" s="54"/>
      <c r="QKN63" s="54"/>
      <c r="QKO63" s="54"/>
      <c r="QKP63" s="54"/>
      <c r="QKQ63" s="54"/>
      <c r="QKR63" s="54"/>
      <c r="QKS63" s="54"/>
      <c r="QKT63" s="54"/>
      <c r="QKU63" s="54"/>
      <c r="QKV63" s="54"/>
      <c r="QKW63" s="54"/>
      <c r="QKX63" s="54"/>
      <c r="QKY63" s="54"/>
      <c r="QKZ63" s="54"/>
      <c r="QLA63" s="54"/>
      <c r="QLB63" s="54"/>
      <c r="QLC63" s="54"/>
      <c r="QLD63" s="54"/>
      <c r="QLE63" s="54"/>
      <c r="QLF63" s="54"/>
      <c r="QLG63" s="54"/>
      <c r="QLH63" s="54"/>
      <c r="QLI63" s="54"/>
      <c r="QLJ63" s="54"/>
      <c r="QLK63" s="54"/>
      <c r="QLL63" s="54"/>
      <c r="QLM63" s="54"/>
      <c r="QLN63" s="54"/>
      <c r="QLO63" s="54"/>
      <c r="QLP63" s="54"/>
      <c r="QLQ63" s="54"/>
      <c r="QLR63" s="54"/>
      <c r="QLS63" s="54"/>
      <c r="QLT63" s="54"/>
      <c r="QLU63" s="54"/>
      <c r="QLV63" s="54"/>
      <c r="QLW63" s="54"/>
      <c r="QLX63" s="54"/>
      <c r="QLY63" s="54"/>
      <c r="QLZ63" s="54"/>
      <c r="QMA63" s="54"/>
      <c r="QMB63" s="54"/>
      <c r="QMC63" s="54"/>
      <c r="QMD63" s="54"/>
      <c r="QME63" s="54"/>
      <c r="QMF63" s="54"/>
      <c r="QMG63" s="54"/>
      <c r="QMH63" s="54"/>
      <c r="QMI63" s="54"/>
      <c r="QMJ63" s="54"/>
      <c r="QMK63" s="54"/>
      <c r="QML63" s="54"/>
      <c r="QMM63" s="54"/>
      <c r="QMN63" s="54"/>
      <c r="QMO63" s="54"/>
      <c r="QMP63" s="54"/>
      <c r="QMQ63" s="54"/>
      <c r="QMR63" s="54"/>
      <c r="QMS63" s="54"/>
      <c r="QMT63" s="54"/>
      <c r="QMU63" s="54"/>
      <c r="QMV63" s="54"/>
      <c r="QMW63" s="54"/>
      <c r="QMX63" s="54"/>
      <c r="QMY63" s="54"/>
      <c r="QMZ63" s="54"/>
      <c r="QNA63" s="54"/>
      <c r="QNB63" s="54"/>
      <c r="QNC63" s="54"/>
      <c r="QND63" s="54"/>
      <c r="QNE63" s="54"/>
      <c r="QNF63" s="54"/>
      <c r="QNG63" s="54"/>
      <c r="QNH63" s="54"/>
      <c r="QNI63" s="54"/>
      <c r="QNJ63" s="54"/>
      <c r="QNK63" s="54"/>
      <c r="QNL63" s="54"/>
      <c r="QNM63" s="54"/>
      <c r="QNN63" s="54"/>
      <c r="QNO63" s="54"/>
      <c r="QNP63" s="54"/>
      <c r="QNQ63" s="54"/>
      <c r="QNR63" s="54"/>
      <c r="QNS63" s="54"/>
      <c r="QNT63" s="54"/>
      <c r="QNU63" s="54"/>
      <c r="QNV63" s="54"/>
      <c r="QNW63" s="54"/>
      <c r="QNX63" s="54"/>
      <c r="QNY63" s="54"/>
      <c r="QNZ63" s="54"/>
      <c r="QOA63" s="54"/>
      <c r="QOB63" s="54"/>
      <c r="QOC63" s="54"/>
      <c r="QOD63" s="54"/>
      <c r="QOE63" s="54"/>
      <c r="QOF63" s="54"/>
      <c r="QOG63" s="54"/>
      <c r="QOH63" s="54"/>
      <c r="QOI63" s="54"/>
      <c r="QOJ63" s="54"/>
      <c r="QOK63" s="54"/>
      <c r="QOL63" s="54"/>
      <c r="QOM63" s="54"/>
      <c r="QON63" s="54"/>
      <c r="QOO63" s="54"/>
      <c r="QOP63" s="54"/>
      <c r="QOQ63" s="54"/>
      <c r="QOR63" s="54"/>
      <c r="QOS63" s="54"/>
      <c r="QOT63" s="54"/>
      <c r="QOU63" s="54"/>
      <c r="QOV63" s="54"/>
      <c r="QOW63" s="54"/>
      <c r="QOX63" s="54"/>
      <c r="QOY63" s="54"/>
      <c r="QOZ63" s="54"/>
      <c r="QPA63" s="54"/>
      <c r="QPB63" s="54"/>
      <c r="QPC63" s="54"/>
      <c r="QPD63" s="54"/>
      <c r="QPE63" s="54"/>
      <c r="QPF63" s="54"/>
      <c r="QPG63" s="54"/>
      <c r="QPH63" s="54"/>
      <c r="QPI63" s="54"/>
      <c r="QPJ63" s="54"/>
      <c r="QPK63" s="54"/>
      <c r="QPL63" s="54"/>
      <c r="QPM63" s="54"/>
      <c r="QPN63" s="54"/>
      <c r="QPO63" s="54"/>
      <c r="QPP63" s="54"/>
      <c r="QPQ63" s="54"/>
      <c r="QPR63" s="54"/>
      <c r="QPS63" s="54"/>
      <c r="QPT63" s="54"/>
      <c r="QPU63" s="54"/>
      <c r="QPV63" s="54"/>
      <c r="QPW63" s="54"/>
      <c r="QPX63" s="54"/>
      <c r="QPY63" s="54"/>
      <c r="QPZ63" s="54"/>
      <c r="QQA63" s="54"/>
      <c r="QQB63" s="54"/>
      <c r="QQC63" s="54"/>
      <c r="QQD63" s="54"/>
      <c r="QQE63" s="54"/>
      <c r="QQF63" s="54"/>
      <c r="QQG63" s="54"/>
      <c r="QQH63" s="54"/>
      <c r="QQI63" s="54"/>
      <c r="QQJ63" s="54"/>
      <c r="QQK63" s="54"/>
      <c r="QQL63" s="54"/>
      <c r="QQM63" s="54"/>
      <c r="QQN63" s="54"/>
      <c r="QQO63" s="54"/>
      <c r="QQP63" s="54"/>
      <c r="QQQ63" s="54"/>
      <c r="QQR63" s="54"/>
      <c r="QQS63" s="54"/>
      <c r="QQT63" s="54"/>
      <c r="QQU63" s="54"/>
      <c r="QQV63" s="54"/>
      <c r="QQW63" s="54"/>
      <c r="QQX63" s="54"/>
      <c r="QQY63" s="54"/>
      <c r="QQZ63" s="54"/>
      <c r="QRA63" s="54"/>
      <c r="QRB63" s="54"/>
      <c r="QRC63" s="54"/>
      <c r="QRD63" s="54"/>
      <c r="QRE63" s="54"/>
      <c r="QRF63" s="54"/>
      <c r="QRG63" s="54"/>
      <c r="QRH63" s="54"/>
      <c r="QRI63" s="54"/>
      <c r="QRJ63" s="54"/>
      <c r="QRK63" s="54"/>
      <c r="QRL63" s="54"/>
      <c r="QRM63" s="54"/>
      <c r="QRN63" s="54"/>
      <c r="QRO63" s="54"/>
      <c r="QRP63" s="54"/>
      <c r="QRQ63" s="54"/>
      <c r="QRR63" s="54"/>
      <c r="QRS63" s="54"/>
      <c r="QRT63" s="54"/>
      <c r="QRU63" s="54"/>
      <c r="QRV63" s="54"/>
      <c r="QRW63" s="54"/>
      <c r="QRX63" s="54"/>
      <c r="QRY63" s="54"/>
      <c r="QRZ63" s="54"/>
      <c r="QSA63" s="54"/>
      <c r="QSB63" s="54"/>
      <c r="QSC63" s="54"/>
      <c r="QSD63" s="54"/>
      <c r="QSE63" s="54"/>
      <c r="QSF63" s="54"/>
      <c r="QSG63" s="54"/>
      <c r="QSH63" s="54"/>
      <c r="QSI63" s="54"/>
      <c r="QSJ63" s="54"/>
      <c r="QSK63" s="54"/>
      <c r="QSL63" s="54"/>
      <c r="QSM63" s="54"/>
      <c r="QSN63" s="54"/>
      <c r="QSO63" s="54"/>
      <c r="QSP63" s="54"/>
      <c r="QSQ63" s="54"/>
      <c r="QSR63" s="54"/>
      <c r="QSS63" s="54"/>
      <c r="QST63" s="54"/>
      <c r="QSU63" s="54"/>
      <c r="QSV63" s="54"/>
      <c r="QSW63" s="54"/>
      <c r="QSX63" s="54"/>
      <c r="QSY63" s="54"/>
      <c r="QSZ63" s="54"/>
      <c r="QTA63" s="54"/>
      <c r="QTB63" s="54"/>
      <c r="QTC63" s="54"/>
      <c r="QTD63" s="54"/>
      <c r="QTE63" s="54"/>
      <c r="QTF63" s="54"/>
      <c r="QTG63" s="54"/>
      <c r="QTH63" s="54"/>
      <c r="QTI63" s="54"/>
      <c r="QTJ63" s="54"/>
      <c r="QTK63" s="54"/>
      <c r="QTL63" s="54"/>
      <c r="QTM63" s="54"/>
      <c r="QTN63" s="54"/>
      <c r="QTO63" s="54"/>
      <c r="QTP63" s="54"/>
      <c r="QTQ63" s="54"/>
      <c r="QTR63" s="54"/>
      <c r="QTS63" s="54"/>
      <c r="QTT63" s="54"/>
      <c r="QTU63" s="54"/>
      <c r="QTV63" s="54"/>
      <c r="QTW63" s="54"/>
      <c r="QTX63" s="54"/>
      <c r="QTY63" s="54"/>
      <c r="QTZ63" s="54"/>
      <c r="QUA63" s="54"/>
      <c r="QUB63" s="54"/>
      <c r="QUC63" s="54"/>
      <c r="QUD63" s="54"/>
      <c r="QUE63" s="54"/>
      <c r="QUF63" s="54"/>
      <c r="QUG63" s="54"/>
      <c r="QUH63" s="54"/>
      <c r="QUI63" s="54"/>
      <c r="QUJ63" s="54"/>
      <c r="QUK63" s="54"/>
      <c r="QUL63" s="54"/>
      <c r="QUM63" s="54"/>
      <c r="QUN63" s="54"/>
      <c r="QUO63" s="54"/>
      <c r="QUP63" s="54"/>
      <c r="QUQ63" s="54"/>
      <c r="QUR63" s="54"/>
      <c r="QUS63" s="54"/>
      <c r="QUT63" s="54"/>
      <c r="QUU63" s="54"/>
      <c r="QUV63" s="54"/>
      <c r="QUW63" s="54"/>
      <c r="QUX63" s="54"/>
      <c r="QUY63" s="54"/>
      <c r="QUZ63" s="54"/>
      <c r="QVA63" s="54"/>
      <c r="QVB63" s="54"/>
      <c r="QVC63" s="54"/>
      <c r="QVD63" s="54"/>
      <c r="QVE63" s="54"/>
      <c r="QVF63" s="54"/>
      <c r="QVG63" s="54"/>
      <c r="QVH63" s="54"/>
      <c r="QVI63" s="54"/>
      <c r="QVJ63" s="54"/>
      <c r="QVK63" s="54"/>
      <c r="QVL63" s="54"/>
      <c r="QVM63" s="54"/>
      <c r="QVN63" s="54"/>
      <c r="QVO63" s="54"/>
      <c r="QVP63" s="54"/>
      <c r="QVQ63" s="54"/>
      <c r="QVR63" s="54"/>
      <c r="QVS63" s="54"/>
      <c r="QVT63" s="54"/>
      <c r="QVU63" s="54"/>
      <c r="QVV63" s="54"/>
      <c r="QVW63" s="54"/>
      <c r="QVX63" s="54"/>
      <c r="QVY63" s="54"/>
      <c r="QVZ63" s="54"/>
      <c r="QWA63" s="54"/>
      <c r="QWB63" s="54"/>
      <c r="QWC63" s="54"/>
      <c r="QWD63" s="54"/>
      <c r="QWE63" s="54"/>
      <c r="QWF63" s="54"/>
      <c r="QWG63" s="54"/>
      <c r="QWH63" s="54"/>
      <c r="QWI63" s="54"/>
      <c r="QWJ63" s="54"/>
      <c r="QWK63" s="54"/>
      <c r="QWL63" s="54"/>
      <c r="QWM63" s="54"/>
      <c r="QWN63" s="54"/>
      <c r="QWO63" s="54"/>
      <c r="QWP63" s="54"/>
      <c r="QWQ63" s="54"/>
      <c r="QWR63" s="54"/>
      <c r="QWS63" s="54"/>
      <c r="QWT63" s="54"/>
      <c r="QWU63" s="54"/>
      <c r="QWV63" s="54"/>
      <c r="QWW63" s="54"/>
      <c r="QWX63" s="54"/>
      <c r="QWY63" s="54"/>
      <c r="QWZ63" s="54"/>
      <c r="QXA63" s="54"/>
      <c r="QXB63" s="54"/>
      <c r="QXC63" s="54"/>
      <c r="QXD63" s="54"/>
      <c r="QXE63" s="54"/>
      <c r="QXF63" s="54"/>
      <c r="QXG63" s="54"/>
      <c r="QXH63" s="54"/>
      <c r="QXI63" s="54"/>
      <c r="QXJ63" s="54"/>
      <c r="QXK63" s="54"/>
      <c r="QXL63" s="54"/>
      <c r="QXM63" s="54"/>
      <c r="QXN63" s="54"/>
      <c r="QXO63" s="54"/>
      <c r="QXP63" s="54"/>
      <c r="QXQ63" s="54"/>
      <c r="QXR63" s="54"/>
      <c r="QXS63" s="54"/>
      <c r="QXT63" s="54"/>
      <c r="QXU63" s="54"/>
      <c r="QXV63" s="54"/>
      <c r="QXW63" s="54"/>
      <c r="QXX63" s="54"/>
      <c r="QXY63" s="54"/>
      <c r="QXZ63" s="54"/>
      <c r="QYA63" s="54"/>
      <c r="QYB63" s="54"/>
      <c r="QYC63" s="54"/>
      <c r="QYD63" s="54"/>
      <c r="QYE63" s="54"/>
      <c r="QYF63" s="54"/>
      <c r="QYG63" s="54"/>
      <c r="QYH63" s="54"/>
      <c r="QYI63" s="54"/>
      <c r="QYJ63" s="54"/>
      <c r="QYK63" s="54"/>
      <c r="QYL63" s="54"/>
      <c r="QYM63" s="54"/>
      <c r="QYN63" s="54"/>
      <c r="QYO63" s="54"/>
      <c r="QYP63" s="54"/>
      <c r="QYQ63" s="54"/>
      <c r="QYR63" s="54"/>
      <c r="QYS63" s="54"/>
      <c r="QYT63" s="54"/>
      <c r="QYU63" s="54"/>
      <c r="QYV63" s="54"/>
      <c r="QYW63" s="54"/>
      <c r="QYX63" s="54"/>
      <c r="QYY63" s="54"/>
      <c r="QYZ63" s="54"/>
      <c r="QZA63" s="54"/>
      <c r="QZB63" s="54"/>
      <c r="QZC63" s="54"/>
      <c r="QZD63" s="54"/>
      <c r="QZE63" s="54"/>
      <c r="QZF63" s="54"/>
      <c r="QZG63" s="54"/>
      <c r="QZH63" s="54"/>
      <c r="QZI63" s="54"/>
      <c r="QZJ63" s="54"/>
      <c r="QZK63" s="54"/>
      <c r="QZL63" s="54"/>
      <c r="QZM63" s="54"/>
      <c r="QZN63" s="54"/>
      <c r="QZO63" s="54"/>
      <c r="QZP63" s="54"/>
      <c r="QZQ63" s="54"/>
      <c r="QZR63" s="54"/>
      <c r="QZS63" s="54"/>
      <c r="QZT63" s="54"/>
      <c r="QZU63" s="54"/>
      <c r="QZV63" s="54"/>
      <c r="QZW63" s="54"/>
      <c r="QZX63" s="54"/>
      <c r="QZY63" s="54"/>
      <c r="QZZ63" s="54"/>
      <c r="RAA63" s="54"/>
      <c r="RAB63" s="54"/>
      <c r="RAC63" s="54"/>
      <c r="RAD63" s="54"/>
      <c r="RAE63" s="54"/>
      <c r="RAF63" s="54"/>
      <c r="RAG63" s="54"/>
      <c r="RAH63" s="54"/>
      <c r="RAI63" s="54"/>
      <c r="RAJ63" s="54"/>
      <c r="RAK63" s="54"/>
      <c r="RAL63" s="54"/>
      <c r="RAM63" s="54"/>
      <c r="RAN63" s="54"/>
      <c r="RAO63" s="54"/>
      <c r="RAP63" s="54"/>
      <c r="RAQ63" s="54"/>
      <c r="RAR63" s="54"/>
      <c r="RAS63" s="54"/>
      <c r="RAT63" s="54"/>
      <c r="RAU63" s="54"/>
      <c r="RAV63" s="54"/>
      <c r="RAW63" s="54"/>
      <c r="RAX63" s="54"/>
      <c r="RAY63" s="54"/>
      <c r="RAZ63" s="54"/>
      <c r="RBA63" s="54"/>
      <c r="RBB63" s="54"/>
      <c r="RBC63" s="54"/>
      <c r="RBD63" s="54"/>
      <c r="RBE63" s="54"/>
      <c r="RBF63" s="54"/>
      <c r="RBG63" s="54"/>
      <c r="RBH63" s="54"/>
      <c r="RBI63" s="54"/>
      <c r="RBJ63" s="54"/>
      <c r="RBK63" s="54"/>
      <c r="RBL63" s="54"/>
      <c r="RBM63" s="54"/>
      <c r="RBN63" s="54"/>
      <c r="RBO63" s="54"/>
      <c r="RBP63" s="54"/>
      <c r="RBQ63" s="54"/>
      <c r="RBR63" s="54"/>
      <c r="RBS63" s="54"/>
      <c r="RBT63" s="54"/>
      <c r="RBU63" s="54"/>
      <c r="RBV63" s="54"/>
      <c r="RBW63" s="54"/>
      <c r="RBX63" s="54"/>
      <c r="RBY63" s="54"/>
      <c r="RBZ63" s="54"/>
      <c r="RCA63" s="54"/>
      <c r="RCB63" s="54"/>
      <c r="RCC63" s="54"/>
      <c r="RCD63" s="54"/>
      <c r="RCE63" s="54"/>
      <c r="RCF63" s="54"/>
      <c r="RCG63" s="54"/>
      <c r="RCH63" s="54"/>
      <c r="RCI63" s="54"/>
      <c r="RCJ63" s="54"/>
      <c r="RCK63" s="54"/>
      <c r="RCL63" s="54"/>
      <c r="RCM63" s="54"/>
      <c r="RCN63" s="54"/>
      <c r="RCO63" s="54"/>
      <c r="RCP63" s="54"/>
      <c r="RCQ63" s="54"/>
      <c r="RCR63" s="54"/>
      <c r="RCS63" s="54"/>
      <c r="RCT63" s="54"/>
      <c r="RCU63" s="54"/>
      <c r="RCV63" s="54"/>
      <c r="RCW63" s="54"/>
      <c r="RCX63" s="54"/>
      <c r="RCY63" s="54"/>
      <c r="RCZ63" s="54"/>
      <c r="RDA63" s="54"/>
      <c r="RDB63" s="54"/>
      <c r="RDC63" s="54"/>
      <c r="RDD63" s="54"/>
      <c r="RDE63" s="54"/>
      <c r="RDF63" s="54"/>
      <c r="RDG63" s="54"/>
      <c r="RDH63" s="54"/>
      <c r="RDI63" s="54"/>
      <c r="RDJ63" s="54"/>
      <c r="RDK63" s="54"/>
      <c r="RDL63" s="54"/>
      <c r="RDM63" s="54"/>
      <c r="RDN63" s="54"/>
      <c r="RDO63" s="54"/>
      <c r="RDP63" s="54"/>
      <c r="RDQ63" s="54"/>
      <c r="RDR63" s="54"/>
      <c r="RDS63" s="54"/>
      <c r="RDT63" s="54"/>
      <c r="RDU63" s="54"/>
      <c r="RDV63" s="54"/>
      <c r="RDW63" s="54"/>
      <c r="RDX63" s="54"/>
      <c r="RDY63" s="54"/>
      <c r="RDZ63" s="54"/>
      <c r="REA63" s="54"/>
      <c r="REB63" s="54"/>
      <c r="REC63" s="54"/>
      <c r="RED63" s="54"/>
      <c r="REE63" s="54"/>
      <c r="REF63" s="54"/>
      <c r="REG63" s="54"/>
      <c r="REH63" s="54"/>
      <c r="REI63" s="54"/>
      <c r="REJ63" s="54"/>
      <c r="REK63" s="54"/>
      <c r="REL63" s="54"/>
      <c r="REM63" s="54"/>
      <c r="REN63" s="54"/>
      <c r="REO63" s="54"/>
      <c r="REP63" s="54"/>
      <c r="REQ63" s="54"/>
      <c r="RER63" s="54"/>
      <c r="RES63" s="54"/>
      <c r="RET63" s="54"/>
      <c r="REU63" s="54"/>
      <c r="REV63" s="54"/>
      <c r="REW63" s="54"/>
      <c r="REX63" s="54"/>
      <c r="REY63" s="54"/>
      <c r="REZ63" s="54"/>
      <c r="RFA63" s="54"/>
      <c r="RFB63" s="54"/>
      <c r="RFC63" s="54"/>
      <c r="RFD63" s="54"/>
      <c r="RFE63" s="54"/>
      <c r="RFF63" s="54"/>
      <c r="RFG63" s="54"/>
      <c r="RFH63" s="54"/>
      <c r="RFI63" s="54"/>
      <c r="RFJ63" s="54"/>
      <c r="RFK63" s="54"/>
      <c r="RFL63" s="54"/>
      <c r="RFM63" s="54"/>
      <c r="RFN63" s="54"/>
      <c r="RFO63" s="54"/>
      <c r="RFP63" s="54"/>
      <c r="RFQ63" s="54"/>
      <c r="RFR63" s="54"/>
      <c r="RFS63" s="54"/>
      <c r="RFT63" s="54"/>
      <c r="RFU63" s="54"/>
      <c r="RFV63" s="54"/>
      <c r="RFW63" s="54"/>
      <c r="RFX63" s="54"/>
      <c r="RFY63" s="54"/>
      <c r="RFZ63" s="54"/>
      <c r="RGA63" s="54"/>
      <c r="RGB63" s="54"/>
      <c r="RGC63" s="54"/>
      <c r="RGD63" s="54"/>
      <c r="RGE63" s="54"/>
      <c r="RGF63" s="54"/>
      <c r="RGG63" s="54"/>
      <c r="RGH63" s="54"/>
      <c r="RGI63" s="54"/>
      <c r="RGJ63" s="54"/>
      <c r="RGK63" s="54"/>
      <c r="RGL63" s="54"/>
      <c r="RGM63" s="54"/>
      <c r="RGN63" s="54"/>
      <c r="RGO63" s="54"/>
      <c r="RGP63" s="54"/>
      <c r="RGQ63" s="54"/>
      <c r="RGR63" s="54"/>
      <c r="RGS63" s="54"/>
      <c r="RGT63" s="54"/>
      <c r="RGU63" s="54"/>
      <c r="RGV63" s="54"/>
      <c r="RGW63" s="54"/>
      <c r="RGX63" s="54"/>
      <c r="RGY63" s="54"/>
      <c r="RGZ63" s="54"/>
      <c r="RHA63" s="54"/>
      <c r="RHB63" s="54"/>
      <c r="RHC63" s="54"/>
      <c r="RHD63" s="54"/>
      <c r="RHE63" s="54"/>
      <c r="RHF63" s="54"/>
      <c r="RHG63" s="54"/>
      <c r="RHH63" s="54"/>
      <c r="RHI63" s="54"/>
      <c r="RHJ63" s="54"/>
      <c r="RHK63" s="54"/>
      <c r="RHL63" s="54"/>
      <c r="RHM63" s="54"/>
      <c r="RHN63" s="54"/>
      <c r="RHO63" s="54"/>
      <c r="RHP63" s="54"/>
      <c r="RHQ63" s="54"/>
      <c r="RHR63" s="54"/>
      <c r="RHS63" s="54"/>
      <c r="RHT63" s="54"/>
      <c r="RHU63" s="54"/>
      <c r="RHV63" s="54"/>
      <c r="RHW63" s="54"/>
      <c r="RHX63" s="54"/>
      <c r="RHY63" s="54"/>
      <c r="RHZ63" s="54"/>
      <c r="RIA63" s="54"/>
      <c r="RIB63" s="54"/>
      <c r="RIC63" s="54"/>
      <c r="RID63" s="54"/>
      <c r="RIE63" s="54"/>
      <c r="RIF63" s="54"/>
      <c r="RIG63" s="54"/>
      <c r="RIH63" s="54"/>
      <c r="RII63" s="54"/>
      <c r="RIJ63" s="54"/>
      <c r="RIK63" s="54"/>
      <c r="RIL63" s="54"/>
      <c r="RIM63" s="54"/>
      <c r="RIN63" s="54"/>
      <c r="RIO63" s="54"/>
      <c r="RIP63" s="54"/>
      <c r="RIQ63" s="54"/>
      <c r="RIR63" s="54"/>
      <c r="RIS63" s="54"/>
      <c r="RIT63" s="54"/>
      <c r="RIU63" s="54"/>
      <c r="RIV63" s="54"/>
      <c r="RIW63" s="54"/>
      <c r="RIX63" s="54"/>
      <c r="RIY63" s="54"/>
      <c r="RIZ63" s="54"/>
      <c r="RJA63" s="54"/>
      <c r="RJB63" s="54"/>
      <c r="RJC63" s="54"/>
      <c r="RJD63" s="54"/>
      <c r="RJE63" s="54"/>
      <c r="RJF63" s="54"/>
      <c r="RJG63" s="54"/>
      <c r="RJH63" s="54"/>
      <c r="RJI63" s="54"/>
      <c r="RJJ63" s="54"/>
      <c r="RJK63" s="54"/>
      <c r="RJL63" s="54"/>
      <c r="RJM63" s="54"/>
      <c r="RJN63" s="54"/>
      <c r="RJO63" s="54"/>
      <c r="RJP63" s="54"/>
      <c r="RJQ63" s="54"/>
      <c r="RJR63" s="54"/>
      <c r="RJS63" s="54"/>
      <c r="RJT63" s="54"/>
      <c r="RJU63" s="54"/>
      <c r="RJV63" s="54"/>
      <c r="RJW63" s="54"/>
      <c r="RJX63" s="54"/>
      <c r="RJY63" s="54"/>
      <c r="RJZ63" s="54"/>
      <c r="RKA63" s="54"/>
      <c r="RKB63" s="54"/>
      <c r="RKC63" s="54"/>
      <c r="RKD63" s="54"/>
      <c r="RKE63" s="54"/>
      <c r="RKF63" s="54"/>
      <c r="RKG63" s="54"/>
      <c r="RKH63" s="54"/>
      <c r="RKI63" s="54"/>
      <c r="RKJ63" s="54"/>
      <c r="RKK63" s="54"/>
      <c r="RKL63" s="54"/>
      <c r="RKM63" s="54"/>
      <c r="RKN63" s="54"/>
      <c r="RKO63" s="54"/>
      <c r="RKP63" s="54"/>
      <c r="RKQ63" s="54"/>
      <c r="RKR63" s="54"/>
      <c r="RKS63" s="54"/>
      <c r="RKT63" s="54"/>
      <c r="RKU63" s="54"/>
      <c r="RKV63" s="54"/>
      <c r="RKW63" s="54"/>
      <c r="RKX63" s="54"/>
      <c r="RKY63" s="54"/>
      <c r="RKZ63" s="54"/>
      <c r="RLA63" s="54"/>
      <c r="RLB63" s="54"/>
      <c r="RLC63" s="54"/>
      <c r="RLD63" s="54"/>
      <c r="RLE63" s="54"/>
      <c r="RLF63" s="54"/>
      <c r="RLG63" s="54"/>
      <c r="RLH63" s="54"/>
      <c r="RLI63" s="54"/>
      <c r="RLJ63" s="54"/>
      <c r="RLK63" s="54"/>
      <c r="RLL63" s="54"/>
      <c r="RLM63" s="54"/>
      <c r="RLN63" s="54"/>
      <c r="RLO63" s="54"/>
      <c r="RLP63" s="54"/>
      <c r="RLQ63" s="54"/>
      <c r="RLR63" s="54"/>
      <c r="RLS63" s="54"/>
      <c r="RLT63" s="54"/>
      <c r="RLU63" s="54"/>
      <c r="RLV63" s="54"/>
      <c r="RLW63" s="54"/>
      <c r="RLX63" s="54"/>
      <c r="RLY63" s="54"/>
      <c r="RLZ63" s="54"/>
      <c r="RMA63" s="54"/>
      <c r="RMB63" s="54"/>
      <c r="RMC63" s="54"/>
      <c r="RMD63" s="54"/>
      <c r="RME63" s="54"/>
      <c r="RMF63" s="54"/>
      <c r="RMG63" s="54"/>
      <c r="RMH63" s="54"/>
      <c r="RMI63" s="54"/>
      <c r="RMJ63" s="54"/>
      <c r="RMK63" s="54"/>
      <c r="RML63" s="54"/>
      <c r="RMM63" s="54"/>
      <c r="RMN63" s="54"/>
      <c r="RMO63" s="54"/>
      <c r="RMP63" s="54"/>
      <c r="RMQ63" s="54"/>
      <c r="RMR63" s="54"/>
      <c r="RMS63" s="54"/>
      <c r="RMT63" s="54"/>
      <c r="RMU63" s="54"/>
      <c r="RMV63" s="54"/>
      <c r="RMW63" s="54"/>
      <c r="RMX63" s="54"/>
      <c r="RMY63" s="54"/>
      <c r="RMZ63" s="54"/>
      <c r="RNA63" s="54"/>
      <c r="RNB63" s="54"/>
      <c r="RNC63" s="54"/>
      <c r="RND63" s="54"/>
      <c r="RNE63" s="54"/>
      <c r="RNF63" s="54"/>
      <c r="RNG63" s="54"/>
      <c r="RNH63" s="54"/>
      <c r="RNI63" s="54"/>
      <c r="RNJ63" s="54"/>
      <c r="RNK63" s="54"/>
      <c r="RNL63" s="54"/>
      <c r="RNM63" s="54"/>
      <c r="RNN63" s="54"/>
      <c r="RNO63" s="54"/>
      <c r="RNP63" s="54"/>
      <c r="RNQ63" s="54"/>
      <c r="RNR63" s="54"/>
      <c r="RNS63" s="54"/>
      <c r="RNT63" s="54"/>
      <c r="RNU63" s="54"/>
      <c r="RNV63" s="54"/>
      <c r="RNW63" s="54"/>
      <c r="RNX63" s="54"/>
      <c r="RNY63" s="54"/>
      <c r="RNZ63" s="54"/>
      <c r="ROA63" s="54"/>
      <c r="ROB63" s="54"/>
      <c r="ROC63" s="54"/>
      <c r="ROD63" s="54"/>
      <c r="ROE63" s="54"/>
      <c r="ROF63" s="54"/>
      <c r="ROG63" s="54"/>
      <c r="ROH63" s="54"/>
      <c r="ROI63" s="54"/>
      <c r="ROJ63" s="54"/>
      <c r="ROK63" s="54"/>
      <c r="ROL63" s="54"/>
      <c r="ROM63" s="54"/>
      <c r="RON63" s="54"/>
      <c r="ROO63" s="54"/>
      <c r="ROP63" s="54"/>
      <c r="ROQ63" s="54"/>
      <c r="ROR63" s="54"/>
      <c r="ROS63" s="54"/>
      <c r="ROT63" s="54"/>
      <c r="ROU63" s="54"/>
      <c r="ROV63" s="54"/>
      <c r="ROW63" s="54"/>
      <c r="ROX63" s="54"/>
      <c r="ROY63" s="54"/>
      <c r="ROZ63" s="54"/>
      <c r="RPA63" s="54"/>
      <c r="RPB63" s="54"/>
      <c r="RPC63" s="54"/>
      <c r="RPD63" s="54"/>
      <c r="RPE63" s="54"/>
      <c r="RPF63" s="54"/>
      <c r="RPG63" s="54"/>
      <c r="RPH63" s="54"/>
      <c r="RPI63" s="54"/>
      <c r="RPJ63" s="54"/>
      <c r="RPK63" s="54"/>
      <c r="RPL63" s="54"/>
      <c r="RPM63" s="54"/>
      <c r="RPN63" s="54"/>
      <c r="RPO63" s="54"/>
      <c r="RPP63" s="54"/>
      <c r="RPQ63" s="54"/>
      <c r="RPR63" s="54"/>
      <c r="RPS63" s="54"/>
      <c r="RPT63" s="54"/>
      <c r="RPU63" s="54"/>
      <c r="RPV63" s="54"/>
      <c r="RPW63" s="54"/>
      <c r="RPX63" s="54"/>
      <c r="RPY63" s="54"/>
      <c r="RPZ63" s="54"/>
      <c r="RQA63" s="54"/>
      <c r="RQB63" s="54"/>
      <c r="RQC63" s="54"/>
      <c r="RQD63" s="54"/>
      <c r="RQE63" s="54"/>
      <c r="RQF63" s="54"/>
      <c r="RQG63" s="54"/>
      <c r="RQH63" s="54"/>
      <c r="RQI63" s="54"/>
      <c r="RQJ63" s="54"/>
      <c r="RQK63" s="54"/>
      <c r="RQL63" s="54"/>
      <c r="RQM63" s="54"/>
      <c r="RQN63" s="54"/>
      <c r="RQO63" s="54"/>
      <c r="RQP63" s="54"/>
      <c r="RQQ63" s="54"/>
      <c r="RQR63" s="54"/>
      <c r="RQS63" s="54"/>
      <c r="RQT63" s="54"/>
      <c r="RQU63" s="54"/>
      <c r="RQV63" s="54"/>
      <c r="RQW63" s="54"/>
      <c r="RQX63" s="54"/>
      <c r="RQY63" s="54"/>
      <c r="RQZ63" s="54"/>
      <c r="RRA63" s="54"/>
      <c r="RRB63" s="54"/>
      <c r="RRC63" s="54"/>
      <c r="RRD63" s="54"/>
      <c r="RRE63" s="54"/>
      <c r="RRF63" s="54"/>
      <c r="RRG63" s="54"/>
      <c r="RRH63" s="54"/>
      <c r="RRI63" s="54"/>
      <c r="RRJ63" s="54"/>
      <c r="RRK63" s="54"/>
      <c r="RRL63" s="54"/>
      <c r="RRM63" s="54"/>
      <c r="RRN63" s="54"/>
      <c r="RRO63" s="54"/>
      <c r="RRP63" s="54"/>
      <c r="RRQ63" s="54"/>
      <c r="RRR63" s="54"/>
      <c r="RRS63" s="54"/>
      <c r="RRT63" s="54"/>
      <c r="RRU63" s="54"/>
      <c r="RRV63" s="54"/>
      <c r="RRW63" s="54"/>
      <c r="RRX63" s="54"/>
      <c r="RRY63" s="54"/>
      <c r="RRZ63" s="54"/>
      <c r="RSA63" s="54"/>
      <c r="RSB63" s="54"/>
      <c r="RSC63" s="54"/>
      <c r="RSD63" s="54"/>
      <c r="RSE63" s="54"/>
      <c r="RSF63" s="54"/>
      <c r="RSG63" s="54"/>
      <c r="RSH63" s="54"/>
      <c r="RSI63" s="54"/>
      <c r="RSJ63" s="54"/>
      <c r="RSK63" s="54"/>
      <c r="RSL63" s="54"/>
      <c r="RSM63" s="54"/>
      <c r="RSN63" s="54"/>
      <c r="RSO63" s="54"/>
      <c r="RSP63" s="54"/>
      <c r="RSQ63" s="54"/>
      <c r="RSR63" s="54"/>
      <c r="RSS63" s="54"/>
      <c r="RST63" s="54"/>
      <c r="RSU63" s="54"/>
      <c r="RSV63" s="54"/>
      <c r="RSW63" s="54"/>
      <c r="RSX63" s="54"/>
      <c r="RSY63" s="54"/>
      <c r="RSZ63" s="54"/>
      <c r="RTA63" s="54"/>
      <c r="RTB63" s="54"/>
      <c r="RTC63" s="54"/>
      <c r="RTD63" s="54"/>
      <c r="RTE63" s="54"/>
      <c r="RTF63" s="54"/>
      <c r="RTG63" s="54"/>
      <c r="RTH63" s="54"/>
      <c r="RTI63" s="54"/>
      <c r="RTJ63" s="54"/>
      <c r="RTK63" s="54"/>
      <c r="RTL63" s="54"/>
      <c r="RTM63" s="54"/>
      <c r="RTN63" s="54"/>
      <c r="RTO63" s="54"/>
      <c r="RTP63" s="54"/>
      <c r="RTQ63" s="54"/>
      <c r="RTR63" s="54"/>
      <c r="RTS63" s="54"/>
      <c r="RTT63" s="54"/>
      <c r="RTU63" s="54"/>
      <c r="RTV63" s="54"/>
      <c r="RTW63" s="54"/>
      <c r="RTX63" s="54"/>
      <c r="RTY63" s="54"/>
      <c r="RTZ63" s="54"/>
      <c r="RUA63" s="54"/>
      <c r="RUB63" s="54"/>
      <c r="RUC63" s="54"/>
      <c r="RUD63" s="54"/>
      <c r="RUE63" s="54"/>
      <c r="RUF63" s="54"/>
      <c r="RUG63" s="54"/>
      <c r="RUH63" s="54"/>
      <c r="RUI63" s="54"/>
      <c r="RUJ63" s="54"/>
      <c r="RUK63" s="54"/>
      <c r="RUL63" s="54"/>
      <c r="RUM63" s="54"/>
      <c r="RUN63" s="54"/>
      <c r="RUO63" s="54"/>
      <c r="RUP63" s="54"/>
      <c r="RUQ63" s="54"/>
      <c r="RUR63" s="54"/>
      <c r="RUS63" s="54"/>
      <c r="RUT63" s="54"/>
      <c r="RUU63" s="54"/>
      <c r="RUV63" s="54"/>
      <c r="RUW63" s="54"/>
      <c r="RUX63" s="54"/>
      <c r="RUY63" s="54"/>
      <c r="RUZ63" s="54"/>
      <c r="RVA63" s="54"/>
      <c r="RVB63" s="54"/>
      <c r="RVC63" s="54"/>
      <c r="RVD63" s="54"/>
      <c r="RVE63" s="54"/>
      <c r="RVF63" s="54"/>
      <c r="RVG63" s="54"/>
      <c r="RVH63" s="54"/>
      <c r="RVI63" s="54"/>
      <c r="RVJ63" s="54"/>
      <c r="RVK63" s="54"/>
      <c r="RVL63" s="54"/>
      <c r="RVM63" s="54"/>
      <c r="RVN63" s="54"/>
      <c r="RVO63" s="54"/>
      <c r="RVP63" s="54"/>
      <c r="RVQ63" s="54"/>
      <c r="RVR63" s="54"/>
      <c r="RVS63" s="54"/>
      <c r="RVT63" s="54"/>
      <c r="RVU63" s="54"/>
      <c r="RVV63" s="54"/>
      <c r="RVW63" s="54"/>
      <c r="RVX63" s="54"/>
      <c r="RVY63" s="54"/>
      <c r="RVZ63" s="54"/>
      <c r="RWA63" s="54"/>
      <c r="RWB63" s="54"/>
      <c r="RWC63" s="54"/>
      <c r="RWD63" s="54"/>
      <c r="RWE63" s="54"/>
      <c r="RWF63" s="54"/>
      <c r="RWG63" s="54"/>
      <c r="RWH63" s="54"/>
      <c r="RWI63" s="54"/>
      <c r="RWJ63" s="54"/>
      <c r="RWK63" s="54"/>
      <c r="RWL63" s="54"/>
      <c r="RWM63" s="54"/>
      <c r="RWN63" s="54"/>
      <c r="RWO63" s="54"/>
      <c r="RWP63" s="54"/>
      <c r="RWQ63" s="54"/>
      <c r="RWR63" s="54"/>
      <c r="RWS63" s="54"/>
      <c r="RWT63" s="54"/>
      <c r="RWU63" s="54"/>
      <c r="RWV63" s="54"/>
      <c r="RWW63" s="54"/>
      <c r="RWX63" s="54"/>
      <c r="RWY63" s="54"/>
      <c r="RWZ63" s="54"/>
      <c r="RXA63" s="54"/>
      <c r="RXB63" s="54"/>
      <c r="RXC63" s="54"/>
      <c r="RXD63" s="54"/>
      <c r="RXE63" s="54"/>
      <c r="RXF63" s="54"/>
      <c r="RXG63" s="54"/>
      <c r="RXH63" s="54"/>
      <c r="RXI63" s="54"/>
      <c r="RXJ63" s="54"/>
      <c r="RXK63" s="54"/>
      <c r="RXL63" s="54"/>
      <c r="RXM63" s="54"/>
      <c r="RXN63" s="54"/>
      <c r="RXO63" s="54"/>
      <c r="RXP63" s="54"/>
      <c r="RXQ63" s="54"/>
      <c r="RXR63" s="54"/>
      <c r="RXS63" s="54"/>
      <c r="RXT63" s="54"/>
      <c r="RXU63" s="54"/>
      <c r="RXV63" s="54"/>
      <c r="RXW63" s="54"/>
      <c r="RXX63" s="54"/>
      <c r="RXY63" s="54"/>
      <c r="RXZ63" s="54"/>
      <c r="RYA63" s="54"/>
      <c r="RYB63" s="54"/>
      <c r="RYC63" s="54"/>
      <c r="RYD63" s="54"/>
      <c r="RYE63" s="54"/>
      <c r="RYF63" s="54"/>
      <c r="RYG63" s="54"/>
      <c r="RYH63" s="54"/>
      <c r="RYI63" s="54"/>
      <c r="RYJ63" s="54"/>
      <c r="RYK63" s="54"/>
      <c r="RYL63" s="54"/>
      <c r="RYM63" s="54"/>
      <c r="RYN63" s="54"/>
      <c r="RYO63" s="54"/>
      <c r="RYP63" s="54"/>
      <c r="RYQ63" s="54"/>
      <c r="RYR63" s="54"/>
      <c r="RYS63" s="54"/>
      <c r="RYT63" s="54"/>
      <c r="RYU63" s="54"/>
      <c r="RYV63" s="54"/>
      <c r="RYW63" s="54"/>
      <c r="RYX63" s="54"/>
      <c r="RYY63" s="54"/>
      <c r="RYZ63" s="54"/>
      <c r="RZA63" s="54"/>
      <c r="RZB63" s="54"/>
      <c r="RZC63" s="54"/>
      <c r="RZD63" s="54"/>
      <c r="RZE63" s="54"/>
      <c r="RZF63" s="54"/>
      <c r="RZG63" s="54"/>
      <c r="RZH63" s="54"/>
      <c r="RZI63" s="54"/>
      <c r="RZJ63" s="54"/>
      <c r="RZK63" s="54"/>
      <c r="RZL63" s="54"/>
      <c r="RZM63" s="54"/>
      <c r="RZN63" s="54"/>
      <c r="RZO63" s="54"/>
      <c r="RZP63" s="54"/>
      <c r="RZQ63" s="54"/>
      <c r="RZR63" s="54"/>
      <c r="RZS63" s="54"/>
      <c r="RZT63" s="54"/>
      <c r="RZU63" s="54"/>
      <c r="RZV63" s="54"/>
      <c r="RZW63" s="54"/>
      <c r="RZX63" s="54"/>
      <c r="RZY63" s="54"/>
      <c r="RZZ63" s="54"/>
      <c r="SAA63" s="54"/>
      <c r="SAB63" s="54"/>
      <c r="SAC63" s="54"/>
      <c r="SAD63" s="54"/>
      <c r="SAE63" s="54"/>
      <c r="SAF63" s="54"/>
      <c r="SAG63" s="54"/>
      <c r="SAH63" s="54"/>
      <c r="SAI63" s="54"/>
      <c r="SAJ63" s="54"/>
      <c r="SAK63" s="54"/>
      <c r="SAL63" s="54"/>
      <c r="SAM63" s="54"/>
      <c r="SAN63" s="54"/>
      <c r="SAO63" s="54"/>
      <c r="SAP63" s="54"/>
      <c r="SAQ63" s="54"/>
      <c r="SAR63" s="54"/>
      <c r="SAS63" s="54"/>
      <c r="SAT63" s="54"/>
      <c r="SAU63" s="54"/>
      <c r="SAV63" s="54"/>
      <c r="SAW63" s="54"/>
      <c r="SAX63" s="54"/>
      <c r="SAY63" s="54"/>
      <c r="SAZ63" s="54"/>
      <c r="SBA63" s="54"/>
      <c r="SBB63" s="54"/>
      <c r="SBC63" s="54"/>
      <c r="SBD63" s="54"/>
      <c r="SBE63" s="54"/>
      <c r="SBF63" s="54"/>
      <c r="SBG63" s="54"/>
      <c r="SBH63" s="54"/>
      <c r="SBI63" s="54"/>
      <c r="SBJ63" s="54"/>
      <c r="SBK63" s="54"/>
      <c r="SBL63" s="54"/>
      <c r="SBM63" s="54"/>
      <c r="SBN63" s="54"/>
      <c r="SBO63" s="54"/>
      <c r="SBP63" s="54"/>
      <c r="SBQ63" s="54"/>
      <c r="SBR63" s="54"/>
      <c r="SBS63" s="54"/>
      <c r="SBT63" s="54"/>
      <c r="SBU63" s="54"/>
      <c r="SBV63" s="54"/>
      <c r="SBW63" s="54"/>
      <c r="SBX63" s="54"/>
      <c r="SBY63" s="54"/>
      <c r="SBZ63" s="54"/>
      <c r="SCA63" s="54"/>
      <c r="SCB63" s="54"/>
      <c r="SCC63" s="54"/>
      <c r="SCD63" s="54"/>
      <c r="SCE63" s="54"/>
      <c r="SCF63" s="54"/>
      <c r="SCG63" s="54"/>
      <c r="SCH63" s="54"/>
      <c r="SCI63" s="54"/>
      <c r="SCJ63" s="54"/>
      <c r="SCK63" s="54"/>
      <c r="SCL63" s="54"/>
      <c r="SCM63" s="54"/>
      <c r="SCN63" s="54"/>
      <c r="SCO63" s="54"/>
      <c r="SCP63" s="54"/>
      <c r="SCQ63" s="54"/>
      <c r="SCR63" s="54"/>
      <c r="SCS63" s="54"/>
      <c r="SCT63" s="54"/>
      <c r="SCU63" s="54"/>
      <c r="SCV63" s="54"/>
      <c r="SCW63" s="54"/>
      <c r="SCX63" s="54"/>
      <c r="SCY63" s="54"/>
      <c r="SCZ63" s="54"/>
      <c r="SDA63" s="54"/>
      <c r="SDB63" s="54"/>
      <c r="SDC63" s="54"/>
      <c r="SDD63" s="54"/>
      <c r="SDE63" s="54"/>
      <c r="SDF63" s="54"/>
      <c r="SDG63" s="54"/>
      <c r="SDH63" s="54"/>
      <c r="SDI63" s="54"/>
      <c r="SDJ63" s="54"/>
      <c r="SDK63" s="54"/>
      <c r="SDL63" s="54"/>
      <c r="SDM63" s="54"/>
      <c r="SDN63" s="54"/>
      <c r="SDO63" s="54"/>
      <c r="SDP63" s="54"/>
      <c r="SDQ63" s="54"/>
      <c r="SDR63" s="54"/>
      <c r="SDS63" s="54"/>
      <c r="SDT63" s="54"/>
      <c r="SDU63" s="54"/>
      <c r="SDV63" s="54"/>
      <c r="SDW63" s="54"/>
      <c r="SDX63" s="54"/>
      <c r="SDY63" s="54"/>
      <c r="SDZ63" s="54"/>
      <c r="SEA63" s="54"/>
      <c r="SEB63" s="54"/>
      <c r="SEC63" s="54"/>
      <c r="SED63" s="54"/>
      <c r="SEE63" s="54"/>
      <c r="SEF63" s="54"/>
      <c r="SEG63" s="54"/>
      <c r="SEH63" s="54"/>
      <c r="SEI63" s="54"/>
      <c r="SEJ63" s="54"/>
      <c r="SEK63" s="54"/>
      <c r="SEL63" s="54"/>
      <c r="SEM63" s="54"/>
      <c r="SEN63" s="54"/>
      <c r="SEO63" s="54"/>
      <c r="SEP63" s="54"/>
      <c r="SEQ63" s="54"/>
      <c r="SER63" s="54"/>
      <c r="SES63" s="54"/>
      <c r="SET63" s="54"/>
      <c r="SEU63" s="54"/>
      <c r="SEV63" s="54"/>
      <c r="SEW63" s="54"/>
      <c r="SEX63" s="54"/>
      <c r="SEY63" s="54"/>
      <c r="SEZ63" s="54"/>
      <c r="SFA63" s="54"/>
      <c r="SFB63" s="54"/>
      <c r="SFC63" s="54"/>
      <c r="SFD63" s="54"/>
      <c r="SFE63" s="54"/>
      <c r="SFF63" s="54"/>
      <c r="SFG63" s="54"/>
      <c r="SFH63" s="54"/>
      <c r="SFI63" s="54"/>
      <c r="SFJ63" s="54"/>
      <c r="SFK63" s="54"/>
      <c r="SFL63" s="54"/>
      <c r="SFM63" s="54"/>
      <c r="SFN63" s="54"/>
      <c r="SFO63" s="54"/>
      <c r="SFP63" s="54"/>
      <c r="SFQ63" s="54"/>
      <c r="SFR63" s="54"/>
      <c r="SFS63" s="54"/>
      <c r="SFT63" s="54"/>
      <c r="SFU63" s="54"/>
      <c r="SFV63" s="54"/>
      <c r="SFW63" s="54"/>
      <c r="SFX63" s="54"/>
      <c r="SFY63" s="54"/>
      <c r="SFZ63" s="54"/>
      <c r="SGA63" s="54"/>
      <c r="SGB63" s="54"/>
      <c r="SGC63" s="54"/>
      <c r="SGD63" s="54"/>
      <c r="SGE63" s="54"/>
      <c r="SGF63" s="54"/>
      <c r="SGG63" s="54"/>
      <c r="SGH63" s="54"/>
      <c r="SGI63" s="54"/>
      <c r="SGJ63" s="54"/>
      <c r="SGK63" s="54"/>
      <c r="SGL63" s="54"/>
      <c r="SGM63" s="54"/>
      <c r="SGN63" s="54"/>
      <c r="SGO63" s="54"/>
      <c r="SGP63" s="54"/>
      <c r="SGQ63" s="54"/>
      <c r="SGR63" s="54"/>
      <c r="SGS63" s="54"/>
      <c r="SGT63" s="54"/>
      <c r="SGU63" s="54"/>
      <c r="SGV63" s="54"/>
      <c r="SGW63" s="54"/>
      <c r="SGX63" s="54"/>
      <c r="SGY63" s="54"/>
      <c r="SGZ63" s="54"/>
      <c r="SHA63" s="54"/>
      <c r="SHB63" s="54"/>
      <c r="SHC63" s="54"/>
      <c r="SHD63" s="54"/>
      <c r="SHE63" s="54"/>
      <c r="SHF63" s="54"/>
      <c r="SHG63" s="54"/>
      <c r="SHH63" s="54"/>
      <c r="SHI63" s="54"/>
      <c r="SHJ63" s="54"/>
      <c r="SHK63" s="54"/>
      <c r="SHL63" s="54"/>
      <c r="SHM63" s="54"/>
      <c r="SHN63" s="54"/>
      <c r="SHO63" s="54"/>
      <c r="SHP63" s="54"/>
      <c r="SHQ63" s="54"/>
      <c r="SHR63" s="54"/>
      <c r="SHS63" s="54"/>
      <c r="SHT63" s="54"/>
      <c r="SHU63" s="54"/>
      <c r="SHV63" s="54"/>
      <c r="SHW63" s="54"/>
      <c r="SHX63" s="54"/>
      <c r="SHY63" s="54"/>
      <c r="SHZ63" s="54"/>
      <c r="SIA63" s="54"/>
      <c r="SIB63" s="54"/>
      <c r="SIC63" s="54"/>
      <c r="SID63" s="54"/>
      <c r="SIE63" s="54"/>
      <c r="SIF63" s="54"/>
      <c r="SIG63" s="54"/>
      <c r="SIH63" s="54"/>
      <c r="SII63" s="54"/>
      <c r="SIJ63" s="54"/>
      <c r="SIK63" s="54"/>
      <c r="SIL63" s="54"/>
      <c r="SIM63" s="54"/>
      <c r="SIN63" s="54"/>
      <c r="SIO63" s="54"/>
      <c r="SIP63" s="54"/>
      <c r="SIQ63" s="54"/>
      <c r="SIR63" s="54"/>
      <c r="SIS63" s="54"/>
      <c r="SIT63" s="54"/>
      <c r="SIU63" s="54"/>
      <c r="SIV63" s="54"/>
      <c r="SIW63" s="54"/>
      <c r="SIX63" s="54"/>
      <c r="SIY63" s="54"/>
      <c r="SIZ63" s="54"/>
      <c r="SJA63" s="54"/>
      <c r="SJB63" s="54"/>
      <c r="SJC63" s="54"/>
      <c r="SJD63" s="54"/>
      <c r="SJE63" s="54"/>
      <c r="SJF63" s="54"/>
      <c r="SJG63" s="54"/>
      <c r="SJH63" s="54"/>
      <c r="SJI63" s="54"/>
      <c r="SJJ63" s="54"/>
      <c r="SJK63" s="54"/>
      <c r="SJL63" s="54"/>
      <c r="SJM63" s="54"/>
      <c r="SJN63" s="54"/>
      <c r="SJO63" s="54"/>
      <c r="SJP63" s="54"/>
      <c r="SJQ63" s="54"/>
      <c r="SJR63" s="54"/>
      <c r="SJS63" s="54"/>
      <c r="SJT63" s="54"/>
      <c r="SJU63" s="54"/>
      <c r="SJV63" s="54"/>
      <c r="SJW63" s="54"/>
      <c r="SJX63" s="54"/>
      <c r="SJY63" s="54"/>
      <c r="SJZ63" s="54"/>
      <c r="SKA63" s="54"/>
      <c r="SKB63" s="54"/>
      <c r="SKC63" s="54"/>
      <c r="SKD63" s="54"/>
      <c r="SKE63" s="54"/>
      <c r="SKF63" s="54"/>
      <c r="SKG63" s="54"/>
      <c r="SKH63" s="54"/>
      <c r="SKI63" s="54"/>
      <c r="SKJ63" s="54"/>
      <c r="SKK63" s="54"/>
      <c r="SKL63" s="54"/>
      <c r="SKM63" s="54"/>
      <c r="SKN63" s="54"/>
      <c r="SKO63" s="54"/>
      <c r="SKP63" s="54"/>
      <c r="SKQ63" s="54"/>
      <c r="SKR63" s="54"/>
      <c r="SKS63" s="54"/>
      <c r="SKT63" s="54"/>
      <c r="SKU63" s="54"/>
      <c r="SKV63" s="54"/>
      <c r="SKW63" s="54"/>
      <c r="SKX63" s="54"/>
      <c r="SKY63" s="54"/>
      <c r="SKZ63" s="54"/>
      <c r="SLA63" s="54"/>
      <c r="SLB63" s="54"/>
      <c r="SLC63" s="54"/>
      <c r="SLD63" s="54"/>
      <c r="SLE63" s="54"/>
      <c r="SLF63" s="54"/>
      <c r="SLG63" s="54"/>
      <c r="SLH63" s="54"/>
      <c r="SLI63" s="54"/>
      <c r="SLJ63" s="54"/>
      <c r="SLK63" s="54"/>
      <c r="SLL63" s="54"/>
      <c r="SLM63" s="54"/>
      <c r="SLN63" s="54"/>
      <c r="SLO63" s="54"/>
      <c r="SLP63" s="54"/>
      <c r="SLQ63" s="54"/>
      <c r="SLR63" s="54"/>
      <c r="SLS63" s="54"/>
      <c r="SLT63" s="54"/>
      <c r="SLU63" s="54"/>
      <c r="SLV63" s="54"/>
      <c r="SLW63" s="54"/>
      <c r="SLX63" s="54"/>
      <c r="SLY63" s="54"/>
      <c r="SLZ63" s="54"/>
      <c r="SMA63" s="54"/>
      <c r="SMB63" s="54"/>
      <c r="SMC63" s="54"/>
      <c r="SMD63" s="54"/>
      <c r="SME63" s="54"/>
      <c r="SMF63" s="54"/>
      <c r="SMG63" s="54"/>
      <c r="SMH63" s="54"/>
      <c r="SMI63" s="54"/>
      <c r="SMJ63" s="54"/>
      <c r="SMK63" s="54"/>
      <c r="SML63" s="54"/>
      <c r="SMM63" s="54"/>
      <c r="SMN63" s="54"/>
      <c r="SMO63" s="54"/>
      <c r="SMP63" s="54"/>
      <c r="SMQ63" s="54"/>
      <c r="SMR63" s="54"/>
      <c r="SMS63" s="54"/>
      <c r="SMT63" s="54"/>
      <c r="SMU63" s="54"/>
      <c r="SMV63" s="54"/>
      <c r="SMW63" s="54"/>
      <c r="SMX63" s="54"/>
      <c r="SMY63" s="54"/>
      <c r="SMZ63" s="54"/>
      <c r="SNA63" s="54"/>
      <c r="SNB63" s="54"/>
      <c r="SNC63" s="54"/>
      <c r="SND63" s="54"/>
      <c r="SNE63" s="54"/>
      <c r="SNF63" s="54"/>
      <c r="SNG63" s="54"/>
      <c r="SNH63" s="54"/>
      <c r="SNI63" s="54"/>
      <c r="SNJ63" s="54"/>
      <c r="SNK63" s="54"/>
      <c r="SNL63" s="54"/>
      <c r="SNM63" s="54"/>
      <c r="SNN63" s="54"/>
      <c r="SNO63" s="54"/>
      <c r="SNP63" s="54"/>
      <c r="SNQ63" s="54"/>
      <c r="SNR63" s="54"/>
      <c r="SNS63" s="54"/>
      <c r="SNT63" s="54"/>
      <c r="SNU63" s="54"/>
      <c r="SNV63" s="54"/>
      <c r="SNW63" s="54"/>
      <c r="SNX63" s="54"/>
      <c r="SNY63" s="54"/>
      <c r="SNZ63" s="54"/>
      <c r="SOA63" s="54"/>
      <c r="SOB63" s="54"/>
      <c r="SOC63" s="54"/>
      <c r="SOD63" s="54"/>
      <c r="SOE63" s="54"/>
      <c r="SOF63" s="54"/>
      <c r="SOG63" s="54"/>
      <c r="SOH63" s="54"/>
      <c r="SOI63" s="54"/>
      <c r="SOJ63" s="54"/>
      <c r="SOK63" s="54"/>
      <c r="SOL63" s="54"/>
      <c r="SOM63" s="54"/>
      <c r="SON63" s="54"/>
      <c r="SOO63" s="54"/>
      <c r="SOP63" s="54"/>
      <c r="SOQ63" s="54"/>
      <c r="SOR63" s="54"/>
      <c r="SOS63" s="54"/>
      <c r="SOT63" s="54"/>
      <c r="SOU63" s="54"/>
      <c r="SOV63" s="54"/>
      <c r="SOW63" s="54"/>
      <c r="SOX63" s="54"/>
      <c r="SOY63" s="54"/>
      <c r="SOZ63" s="54"/>
      <c r="SPA63" s="54"/>
      <c r="SPB63" s="54"/>
      <c r="SPC63" s="54"/>
      <c r="SPD63" s="54"/>
      <c r="SPE63" s="54"/>
      <c r="SPF63" s="54"/>
      <c r="SPG63" s="54"/>
      <c r="SPH63" s="54"/>
      <c r="SPI63" s="54"/>
      <c r="SPJ63" s="54"/>
      <c r="SPK63" s="54"/>
      <c r="SPL63" s="54"/>
      <c r="SPM63" s="54"/>
      <c r="SPN63" s="54"/>
      <c r="SPO63" s="54"/>
      <c r="SPP63" s="54"/>
      <c r="SPQ63" s="54"/>
      <c r="SPR63" s="54"/>
      <c r="SPS63" s="54"/>
      <c r="SPT63" s="54"/>
      <c r="SPU63" s="54"/>
      <c r="SPV63" s="54"/>
      <c r="SPW63" s="54"/>
      <c r="SPX63" s="54"/>
      <c r="SPY63" s="54"/>
      <c r="SPZ63" s="54"/>
      <c r="SQA63" s="54"/>
      <c r="SQB63" s="54"/>
      <c r="SQC63" s="54"/>
      <c r="SQD63" s="54"/>
      <c r="SQE63" s="54"/>
      <c r="SQF63" s="54"/>
      <c r="SQG63" s="54"/>
      <c r="SQH63" s="54"/>
      <c r="SQI63" s="54"/>
      <c r="SQJ63" s="54"/>
      <c r="SQK63" s="54"/>
      <c r="SQL63" s="54"/>
      <c r="SQM63" s="54"/>
      <c r="SQN63" s="54"/>
      <c r="SQO63" s="54"/>
      <c r="SQP63" s="54"/>
      <c r="SQQ63" s="54"/>
      <c r="SQR63" s="54"/>
      <c r="SQS63" s="54"/>
      <c r="SQT63" s="54"/>
      <c r="SQU63" s="54"/>
      <c r="SQV63" s="54"/>
      <c r="SQW63" s="54"/>
      <c r="SQX63" s="54"/>
      <c r="SQY63" s="54"/>
      <c r="SQZ63" s="54"/>
      <c r="SRA63" s="54"/>
      <c r="SRB63" s="54"/>
      <c r="SRC63" s="54"/>
      <c r="SRD63" s="54"/>
      <c r="SRE63" s="54"/>
      <c r="SRF63" s="54"/>
      <c r="SRG63" s="54"/>
      <c r="SRH63" s="54"/>
      <c r="SRI63" s="54"/>
      <c r="SRJ63" s="54"/>
      <c r="SRK63" s="54"/>
      <c r="SRL63" s="54"/>
      <c r="SRM63" s="54"/>
      <c r="SRN63" s="54"/>
      <c r="SRO63" s="54"/>
      <c r="SRP63" s="54"/>
      <c r="SRQ63" s="54"/>
      <c r="SRR63" s="54"/>
      <c r="SRS63" s="54"/>
      <c r="SRT63" s="54"/>
      <c r="SRU63" s="54"/>
      <c r="SRV63" s="54"/>
      <c r="SRW63" s="54"/>
      <c r="SRX63" s="54"/>
      <c r="SRY63" s="54"/>
      <c r="SRZ63" s="54"/>
      <c r="SSA63" s="54"/>
      <c r="SSB63" s="54"/>
      <c r="SSC63" s="54"/>
      <c r="SSD63" s="54"/>
      <c r="SSE63" s="54"/>
      <c r="SSF63" s="54"/>
      <c r="SSG63" s="54"/>
      <c r="SSH63" s="54"/>
      <c r="SSI63" s="54"/>
      <c r="SSJ63" s="54"/>
      <c r="SSK63" s="54"/>
      <c r="SSL63" s="54"/>
      <c r="SSM63" s="54"/>
      <c r="SSN63" s="54"/>
      <c r="SSO63" s="54"/>
      <c r="SSP63" s="54"/>
      <c r="SSQ63" s="54"/>
      <c r="SSR63" s="54"/>
      <c r="SSS63" s="54"/>
      <c r="SST63" s="54"/>
      <c r="SSU63" s="54"/>
      <c r="SSV63" s="54"/>
      <c r="SSW63" s="54"/>
      <c r="SSX63" s="54"/>
      <c r="SSY63" s="54"/>
      <c r="SSZ63" s="54"/>
      <c r="STA63" s="54"/>
      <c r="STB63" s="54"/>
      <c r="STC63" s="54"/>
      <c r="STD63" s="54"/>
      <c r="STE63" s="54"/>
      <c r="STF63" s="54"/>
      <c r="STG63" s="54"/>
      <c r="STH63" s="54"/>
      <c r="STI63" s="54"/>
      <c r="STJ63" s="54"/>
      <c r="STK63" s="54"/>
      <c r="STL63" s="54"/>
      <c r="STM63" s="54"/>
      <c r="STN63" s="54"/>
      <c r="STO63" s="54"/>
      <c r="STP63" s="54"/>
      <c r="STQ63" s="54"/>
      <c r="STR63" s="54"/>
      <c r="STS63" s="54"/>
      <c r="STT63" s="54"/>
      <c r="STU63" s="54"/>
      <c r="STV63" s="54"/>
      <c r="STW63" s="54"/>
      <c r="STX63" s="54"/>
      <c r="STY63" s="54"/>
      <c r="STZ63" s="54"/>
      <c r="SUA63" s="54"/>
      <c r="SUB63" s="54"/>
      <c r="SUC63" s="54"/>
      <c r="SUD63" s="54"/>
      <c r="SUE63" s="54"/>
      <c r="SUF63" s="54"/>
      <c r="SUG63" s="54"/>
      <c r="SUH63" s="54"/>
      <c r="SUI63" s="54"/>
      <c r="SUJ63" s="54"/>
      <c r="SUK63" s="54"/>
      <c r="SUL63" s="54"/>
      <c r="SUM63" s="54"/>
      <c r="SUN63" s="54"/>
      <c r="SUO63" s="54"/>
      <c r="SUP63" s="54"/>
      <c r="SUQ63" s="54"/>
      <c r="SUR63" s="54"/>
      <c r="SUS63" s="54"/>
      <c r="SUT63" s="54"/>
      <c r="SUU63" s="54"/>
      <c r="SUV63" s="54"/>
      <c r="SUW63" s="54"/>
      <c r="SUX63" s="54"/>
      <c r="SUY63" s="54"/>
      <c r="SUZ63" s="54"/>
      <c r="SVA63" s="54"/>
      <c r="SVB63" s="54"/>
      <c r="SVC63" s="54"/>
      <c r="SVD63" s="54"/>
      <c r="SVE63" s="54"/>
      <c r="SVF63" s="54"/>
      <c r="SVG63" s="54"/>
      <c r="SVH63" s="54"/>
      <c r="SVI63" s="54"/>
      <c r="SVJ63" s="54"/>
      <c r="SVK63" s="54"/>
      <c r="SVL63" s="54"/>
      <c r="SVM63" s="54"/>
      <c r="SVN63" s="54"/>
      <c r="SVO63" s="54"/>
      <c r="SVP63" s="54"/>
      <c r="SVQ63" s="54"/>
      <c r="SVR63" s="54"/>
      <c r="SVS63" s="54"/>
      <c r="SVT63" s="54"/>
      <c r="SVU63" s="54"/>
      <c r="SVV63" s="54"/>
      <c r="SVW63" s="54"/>
      <c r="SVX63" s="54"/>
      <c r="SVY63" s="54"/>
      <c r="SVZ63" s="54"/>
      <c r="SWA63" s="54"/>
      <c r="SWB63" s="54"/>
      <c r="SWC63" s="54"/>
      <c r="SWD63" s="54"/>
      <c r="SWE63" s="54"/>
      <c r="SWF63" s="54"/>
      <c r="SWG63" s="54"/>
      <c r="SWH63" s="54"/>
      <c r="SWI63" s="54"/>
      <c r="SWJ63" s="54"/>
      <c r="SWK63" s="54"/>
      <c r="SWL63" s="54"/>
      <c r="SWM63" s="54"/>
      <c r="SWN63" s="54"/>
      <c r="SWO63" s="54"/>
      <c r="SWP63" s="54"/>
      <c r="SWQ63" s="54"/>
      <c r="SWR63" s="54"/>
      <c r="SWS63" s="54"/>
      <c r="SWT63" s="54"/>
      <c r="SWU63" s="54"/>
      <c r="SWV63" s="54"/>
      <c r="SWW63" s="54"/>
      <c r="SWX63" s="54"/>
      <c r="SWY63" s="54"/>
      <c r="SWZ63" s="54"/>
      <c r="SXA63" s="54"/>
      <c r="SXB63" s="54"/>
      <c r="SXC63" s="54"/>
      <c r="SXD63" s="54"/>
      <c r="SXE63" s="54"/>
      <c r="SXF63" s="54"/>
      <c r="SXG63" s="54"/>
      <c r="SXH63" s="54"/>
      <c r="SXI63" s="54"/>
      <c r="SXJ63" s="54"/>
      <c r="SXK63" s="54"/>
      <c r="SXL63" s="54"/>
      <c r="SXM63" s="54"/>
      <c r="SXN63" s="54"/>
      <c r="SXO63" s="54"/>
      <c r="SXP63" s="54"/>
      <c r="SXQ63" s="54"/>
      <c r="SXR63" s="54"/>
      <c r="SXS63" s="54"/>
      <c r="SXT63" s="54"/>
      <c r="SXU63" s="54"/>
      <c r="SXV63" s="54"/>
      <c r="SXW63" s="54"/>
      <c r="SXX63" s="54"/>
      <c r="SXY63" s="54"/>
      <c r="SXZ63" s="54"/>
      <c r="SYA63" s="54"/>
      <c r="SYB63" s="54"/>
      <c r="SYC63" s="54"/>
      <c r="SYD63" s="54"/>
      <c r="SYE63" s="54"/>
      <c r="SYF63" s="54"/>
      <c r="SYG63" s="54"/>
      <c r="SYH63" s="54"/>
      <c r="SYI63" s="54"/>
      <c r="SYJ63" s="54"/>
      <c r="SYK63" s="54"/>
      <c r="SYL63" s="54"/>
      <c r="SYM63" s="54"/>
      <c r="SYN63" s="54"/>
      <c r="SYO63" s="54"/>
      <c r="SYP63" s="54"/>
      <c r="SYQ63" s="54"/>
      <c r="SYR63" s="54"/>
      <c r="SYS63" s="54"/>
      <c r="SYT63" s="54"/>
      <c r="SYU63" s="54"/>
      <c r="SYV63" s="54"/>
      <c r="SYW63" s="54"/>
      <c r="SYX63" s="54"/>
      <c r="SYY63" s="54"/>
      <c r="SYZ63" s="54"/>
      <c r="SZA63" s="54"/>
      <c r="SZB63" s="54"/>
      <c r="SZC63" s="54"/>
      <c r="SZD63" s="54"/>
      <c r="SZE63" s="54"/>
      <c r="SZF63" s="54"/>
      <c r="SZG63" s="54"/>
      <c r="SZH63" s="54"/>
      <c r="SZI63" s="54"/>
      <c r="SZJ63" s="54"/>
      <c r="SZK63" s="54"/>
      <c r="SZL63" s="54"/>
      <c r="SZM63" s="54"/>
      <c r="SZN63" s="54"/>
      <c r="SZO63" s="54"/>
      <c r="SZP63" s="54"/>
      <c r="SZQ63" s="54"/>
      <c r="SZR63" s="54"/>
      <c r="SZS63" s="54"/>
      <c r="SZT63" s="54"/>
      <c r="SZU63" s="54"/>
      <c r="SZV63" s="54"/>
      <c r="SZW63" s="54"/>
      <c r="SZX63" s="54"/>
      <c r="SZY63" s="54"/>
      <c r="SZZ63" s="54"/>
      <c r="TAA63" s="54"/>
      <c r="TAB63" s="54"/>
      <c r="TAC63" s="54"/>
      <c r="TAD63" s="54"/>
      <c r="TAE63" s="54"/>
      <c r="TAF63" s="54"/>
      <c r="TAG63" s="54"/>
      <c r="TAH63" s="54"/>
      <c r="TAI63" s="54"/>
      <c r="TAJ63" s="54"/>
      <c r="TAK63" s="54"/>
      <c r="TAL63" s="54"/>
      <c r="TAM63" s="54"/>
      <c r="TAN63" s="54"/>
      <c r="TAO63" s="54"/>
      <c r="TAP63" s="54"/>
      <c r="TAQ63" s="54"/>
      <c r="TAR63" s="54"/>
      <c r="TAS63" s="54"/>
      <c r="TAT63" s="54"/>
      <c r="TAU63" s="54"/>
      <c r="TAV63" s="54"/>
      <c r="TAW63" s="54"/>
      <c r="TAX63" s="54"/>
      <c r="TAY63" s="54"/>
      <c r="TAZ63" s="54"/>
      <c r="TBA63" s="54"/>
      <c r="TBB63" s="54"/>
      <c r="TBC63" s="54"/>
      <c r="TBD63" s="54"/>
      <c r="TBE63" s="54"/>
      <c r="TBF63" s="54"/>
      <c r="TBG63" s="54"/>
      <c r="TBH63" s="54"/>
      <c r="TBI63" s="54"/>
      <c r="TBJ63" s="54"/>
      <c r="TBK63" s="54"/>
      <c r="TBL63" s="54"/>
      <c r="TBM63" s="54"/>
      <c r="TBN63" s="54"/>
      <c r="TBO63" s="54"/>
      <c r="TBP63" s="54"/>
      <c r="TBQ63" s="54"/>
      <c r="TBR63" s="54"/>
      <c r="TBS63" s="54"/>
      <c r="TBT63" s="54"/>
      <c r="TBU63" s="54"/>
      <c r="TBV63" s="54"/>
      <c r="TBW63" s="54"/>
      <c r="TBX63" s="54"/>
      <c r="TBY63" s="54"/>
      <c r="TBZ63" s="54"/>
      <c r="TCA63" s="54"/>
      <c r="TCB63" s="54"/>
      <c r="TCC63" s="54"/>
      <c r="TCD63" s="54"/>
      <c r="TCE63" s="54"/>
      <c r="TCF63" s="54"/>
      <c r="TCG63" s="54"/>
      <c r="TCH63" s="54"/>
      <c r="TCI63" s="54"/>
      <c r="TCJ63" s="54"/>
      <c r="TCK63" s="54"/>
      <c r="TCL63" s="54"/>
      <c r="TCM63" s="54"/>
      <c r="TCN63" s="54"/>
      <c r="TCO63" s="54"/>
      <c r="TCP63" s="54"/>
      <c r="TCQ63" s="54"/>
      <c r="TCR63" s="54"/>
      <c r="TCS63" s="54"/>
      <c r="TCT63" s="54"/>
      <c r="TCU63" s="54"/>
      <c r="TCV63" s="54"/>
      <c r="TCW63" s="54"/>
      <c r="TCX63" s="54"/>
      <c r="TCY63" s="54"/>
      <c r="TCZ63" s="54"/>
      <c r="TDA63" s="54"/>
      <c r="TDB63" s="54"/>
      <c r="TDC63" s="54"/>
      <c r="TDD63" s="54"/>
      <c r="TDE63" s="54"/>
      <c r="TDF63" s="54"/>
      <c r="TDG63" s="54"/>
      <c r="TDH63" s="54"/>
      <c r="TDI63" s="54"/>
      <c r="TDJ63" s="54"/>
      <c r="TDK63" s="54"/>
      <c r="TDL63" s="54"/>
      <c r="TDM63" s="54"/>
      <c r="TDN63" s="54"/>
      <c r="TDO63" s="54"/>
      <c r="TDP63" s="54"/>
      <c r="TDQ63" s="54"/>
      <c r="TDR63" s="54"/>
      <c r="TDS63" s="54"/>
      <c r="TDT63" s="54"/>
      <c r="TDU63" s="54"/>
      <c r="TDV63" s="54"/>
      <c r="TDW63" s="54"/>
      <c r="TDX63" s="54"/>
      <c r="TDY63" s="54"/>
      <c r="TDZ63" s="54"/>
      <c r="TEA63" s="54"/>
      <c r="TEB63" s="54"/>
      <c r="TEC63" s="54"/>
      <c r="TED63" s="54"/>
      <c r="TEE63" s="54"/>
      <c r="TEF63" s="54"/>
      <c r="TEG63" s="54"/>
      <c r="TEH63" s="54"/>
      <c r="TEI63" s="54"/>
      <c r="TEJ63" s="54"/>
      <c r="TEK63" s="54"/>
      <c r="TEL63" s="54"/>
      <c r="TEM63" s="54"/>
      <c r="TEN63" s="54"/>
      <c r="TEO63" s="54"/>
      <c r="TEP63" s="54"/>
      <c r="TEQ63" s="54"/>
      <c r="TER63" s="54"/>
      <c r="TES63" s="54"/>
      <c r="TET63" s="54"/>
      <c r="TEU63" s="54"/>
      <c r="TEV63" s="54"/>
      <c r="TEW63" s="54"/>
      <c r="TEX63" s="54"/>
      <c r="TEY63" s="54"/>
      <c r="TEZ63" s="54"/>
      <c r="TFA63" s="54"/>
      <c r="TFB63" s="54"/>
      <c r="TFC63" s="54"/>
      <c r="TFD63" s="54"/>
      <c r="TFE63" s="54"/>
      <c r="TFF63" s="54"/>
      <c r="TFG63" s="54"/>
      <c r="TFH63" s="54"/>
      <c r="TFI63" s="54"/>
      <c r="TFJ63" s="54"/>
      <c r="TFK63" s="54"/>
      <c r="TFL63" s="54"/>
      <c r="TFM63" s="54"/>
      <c r="TFN63" s="54"/>
      <c r="TFO63" s="54"/>
      <c r="TFP63" s="54"/>
      <c r="TFQ63" s="54"/>
      <c r="TFR63" s="54"/>
      <c r="TFS63" s="54"/>
      <c r="TFT63" s="54"/>
      <c r="TFU63" s="54"/>
      <c r="TFV63" s="54"/>
      <c r="TFW63" s="54"/>
      <c r="TFX63" s="54"/>
      <c r="TFY63" s="54"/>
      <c r="TFZ63" s="54"/>
      <c r="TGA63" s="54"/>
      <c r="TGB63" s="54"/>
      <c r="TGC63" s="54"/>
      <c r="TGD63" s="54"/>
      <c r="TGE63" s="54"/>
      <c r="TGF63" s="54"/>
      <c r="TGG63" s="54"/>
      <c r="TGH63" s="54"/>
      <c r="TGI63" s="54"/>
      <c r="TGJ63" s="54"/>
      <c r="TGK63" s="54"/>
      <c r="TGL63" s="54"/>
      <c r="TGM63" s="54"/>
      <c r="TGN63" s="54"/>
      <c r="TGO63" s="54"/>
      <c r="TGP63" s="54"/>
      <c r="TGQ63" s="54"/>
      <c r="TGR63" s="54"/>
      <c r="TGS63" s="54"/>
      <c r="TGT63" s="54"/>
      <c r="TGU63" s="54"/>
      <c r="TGV63" s="54"/>
      <c r="TGW63" s="54"/>
      <c r="TGX63" s="54"/>
      <c r="TGY63" s="54"/>
      <c r="TGZ63" s="54"/>
      <c r="THA63" s="54"/>
      <c r="THB63" s="54"/>
      <c r="THC63" s="54"/>
      <c r="THD63" s="54"/>
      <c r="THE63" s="54"/>
      <c r="THF63" s="54"/>
      <c r="THG63" s="54"/>
      <c r="THH63" s="54"/>
      <c r="THI63" s="54"/>
      <c r="THJ63" s="54"/>
      <c r="THK63" s="54"/>
      <c r="THL63" s="54"/>
      <c r="THM63" s="54"/>
      <c r="THN63" s="54"/>
      <c r="THO63" s="54"/>
      <c r="THP63" s="54"/>
      <c r="THQ63" s="54"/>
      <c r="THR63" s="54"/>
      <c r="THS63" s="54"/>
      <c r="THT63" s="54"/>
      <c r="THU63" s="54"/>
      <c r="THV63" s="54"/>
      <c r="THW63" s="54"/>
      <c r="THX63" s="54"/>
      <c r="THY63" s="54"/>
      <c r="THZ63" s="54"/>
      <c r="TIA63" s="54"/>
      <c r="TIB63" s="54"/>
      <c r="TIC63" s="54"/>
      <c r="TID63" s="54"/>
      <c r="TIE63" s="54"/>
      <c r="TIF63" s="54"/>
      <c r="TIG63" s="54"/>
      <c r="TIH63" s="54"/>
      <c r="TII63" s="54"/>
      <c r="TIJ63" s="54"/>
      <c r="TIK63" s="54"/>
      <c r="TIL63" s="54"/>
      <c r="TIM63" s="54"/>
      <c r="TIN63" s="54"/>
      <c r="TIO63" s="54"/>
      <c r="TIP63" s="54"/>
      <c r="TIQ63" s="54"/>
      <c r="TIR63" s="54"/>
      <c r="TIS63" s="54"/>
      <c r="TIT63" s="54"/>
      <c r="TIU63" s="54"/>
      <c r="TIV63" s="54"/>
      <c r="TIW63" s="54"/>
      <c r="TIX63" s="54"/>
      <c r="TIY63" s="54"/>
      <c r="TIZ63" s="54"/>
      <c r="TJA63" s="54"/>
      <c r="TJB63" s="54"/>
      <c r="TJC63" s="54"/>
      <c r="TJD63" s="54"/>
      <c r="TJE63" s="54"/>
      <c r="TJF63" s="54"/>
      <c r="TJG63" s="54"/>
      <c r="TJH63" s="54"/>
      <c r="TJI63" s="54"/>
      <c r="TJJ63" s="54"/>
      <c r="TJK63" s="54"/>
      <c r="TJL63" s="54"/>
      <c r="TJM63" s="54"/>
      <c r="TJN63" s="54"/>
      <c r="TJO63" s="54"/>
      <c r="TJP63" s="54"/>
      <c r="TJQ63" s="54"/>
      <c r="TJR63" s="54"/>
      <c r="TJS63" s="54"/>
      <c r="TJT63" s="54"/>
      <c r="TJU63" s="54"/>
      <c r="TJV63" s="54"/>
      <c r="TJW63" s="54"/>
      <c r="TJX63" s="54"/>
      <c r="TJY63" s="54"/>
      <c r="TJZ63" s="54"/>
      <c r="TKA63" s="54"/>
      <c r="TKB63" s="54"/>
      <c r="TKC63" s="54"/>
      <c r="TKD63" s="54"/>
      <c r="TKE63" s="54"/>
      <c r="TKF63" s="54"/>
      <c r="TKG63" s="54"/>
      <c r="TKH63" s="54"/>
      <c r="TKI63" s="54"/>
      <c r="TKJ63" s="54"/>
      <c r="TKK63" s="54"/>
      <c r="TKL63" s="54"/>
      <c r="TKM63" s="54"/>
      <c r="TKN63" s="54"/>
      <c r="TKO63" s="54"/>
      <c r="TKP63" s="54"/>
      <c r="TKQ63" s="54"/>
      <c r="TKR63" s="54"/>
      <c r="TKS63" s="54"/>
      <c r="TKT63" s="54"/>
      <c r="TKU63" s="54"/>
      <c r="TKV63" s="54"/>
      <c r="TKW63" s="54"/>
      <c r="TKX63" s="54"/>
      <c r="TKY63" s="54"/>
      <c r="TKZ63" s="54"/>
      <c r="TLA63" s="54"/>
      <c r="TLB63" s="54"/>
      <c r="TLC63" s="54"/>
      <c r="TLD63" s="54"/>
      <c r="TLE63" s="54"/>
      <c r="TLF63" s="54"/>
      <c r="TLG63" s="54"/>
      <c r="TLH63" s="54"/>
      <c r="TLI63" s="54"/>
      <c r="TLJ63" s="54"/>
      <c r="TLK63" s="54"/>
      <c r="TLL63" s="54"/>
      <c r="TLM63" s="54"/>
      <c r="TLN63" s="54"/>
      <c r="TLO63" s="54"/>
      <c r="TLP63" s="54"/>
      <c r="TLQ63" s="54"/>
      <c r="TLR63" s="54"/>
      <c r="TLS63" s="54"/>
      <c r="TLT63" s="54"/>
      <c r="TLU63" s="54"/>
      <c r="TLV63" s="54"/>
      <c r="TLW63" s="54"/>
      <c r="TLX63" s="54"/>
      <c r="TLY63" s="54"/>
      <c r="TLZ63" s="54"/>
      <c r="TMA63" s="54"/>
      <c r="TMB63" s="54"/>
      <c r="TMC63" s="54"/>
      <c r="TMD63" s="54"/>
      <c r="TME63" s="54"/>
      <c r="TMF63" s="54"/>
      <c r="TMG63" s="54"/>
      <c r="TMH63" s="54"/>
      <c r="TMI63" s="54"/>
      <c r="TMJ63" s="54"/>
      <c r="TMK63" s="54"/>
      <c r="TML63" s="54"/>
      <c r="TMM63" s="54"/>
      <c r="TMN63" s="54"/>
      <c r="TMO63" s="54"/>
      <c r="TMP63" s="54"/>
      <c r="TMQ63" s="54"/>
      <c r="TMR63" s="54"/>
      <c r="TMS63" s="54"/>
      <c r="TMT63" s="54"/>
      <c r="TMU63" s="54"/>
      <c r="TMV63" s="54"/>
      <c r="TMW63" s="54"/>
      <c r="TMX63" s="54"/>
      <c r="TMY63" s="54"/>
      <c r="TMZ63" s="54"/>
      <c r="TNA63" s="54"/>
      <c r="TNB63" s="54"/>
      <c r="TNC63" s="54"/>
      <c r="TND63" s="54"/>
      <c r="TNE63" s="54"/>
      <c r="TNF63" s="54"/>
      <c r="TNG63" s="54"/>
      <c r="TNH63" s="54"/>
      <c r="TNI63" s="54"/>
      <c r="TNJ63" s="54"/>
      <c r="TNK63" s="54"/>
      <c r="TNL63" s="54"/>
      <c r="TNM63" s="54"/>
      <c r="TNN63" s="54"/>
      <c r="TNO63" s="54"/>
      <c r="TNP63" s="54"/>
      <c r="TNQ63" s="54"/>
      <c r="TNR63" s="54"/>
      <c r="TNS63" s="54"/>
      <c r="TNT63" s="54"/>
      <c r="TNU63" s="54"/>
      <c r="TNV63" s="54"/>
      <c r="TNW63" s="54"/>
      <c r="TNX63" s="54"/>
      <c r="TNY63" s="54"/>
      <c r="TNZ63" s="54"/>
      <c r="TOA63" s="54"/>
      <c r="TOB63" s="54"/>
      <c r="TOC63" s="54"/>
      <c r="TOD63" s="54"/>
      <c r="TOE63" s="54"/>
      <c r="TOF63" s="54"/>
      <c r="TOG63" s="54"/>
      <c r="TOH63" s="54"/>
      <c r="TOI63" s="54"/>
      <c r="TOJ63" s="54"/>
      <c r="TOK63" s="54"/>
      <c r="TOL63" s="54"/>
      <c r="TOM63" s="54"/>
      <c r="TON63" s="54"/>
      <c r="TOO63" s="54"/>
      <c r="TOP63" s="54"/>
      <c r="TOQ63" s="54"/>
      <c r="TOR63" s="54"/>
      <c r="TOS63" s="54"/>
      <c r="TOT63" s="54"/>
      <c r="TOU63" s="54"/>
      <c r="TOV63" s="54"/>
      <c r="TOW63" s="54"/>
      <c r="TOX63" s="54"/>
      <c r="TOY63" s="54"/>
      <c r="TOZ63" s="54"/>
      <c r="TPA63" s="54"/>
      <c r="TPB63" s="54"/>
      <c r="TPC63" s="54"/>
      <c r="TPD63" s="54"/>
      <c r="TPE63" s="54"/>
      <c r="TPF63" s="54"/>
      <c r="TPG63" s="54"/>
      <c r="TPH63" s="54"/>
      <c r="TPI63" s="54"/>
      <c r="TPJ63" s="54"/>
      <c r="TPK63" s="54"/>
      <c r="TPL63" s="54"/>
      <c r="TPM63" s="54"/>
      <c r="TPN63" s="54"/>
      <c r="TPO63" s="54"/>
      <c r="TPP63" s="54"/>
      <c r="TPQ63" s="54"/>
      <c r="TPR63" s="54"/>
      <c r="TPS63" s="54"/>
      <c r="TPT63" s="54"/>
      <c r="TPU63" s="54"/>
      <c r="TPV63" s="54"/>
      <c r="TPW63" s="54"/>
      <c r="TPX63" s="54"/>
      <c r="TPY63" s="54"/>
      <c r="TPZ63" s="54"/>
      <c r="TQA63" s="54"/>
      <c r="TQB63" s="54"/>
      <c r="TQC63" s="54"/>
      <c r="TQD63" s="54"/>
      <c r="TQE63" s="54"/>
      <c r="TQF63" s="54"/>
      <c r="TQG63" s="54"/>
      <c r="TQH63" s="54"/>
      <c r="TQI63" s="54"/>
      <c r="TQJ63" s="54"/>
      <c r="TQK63" s="54"/>
      <c r="TQL63" s="54"/>
      <c r="TQM63" s="54"/>
      <c r="TQN63" s="54"/>
      <c r="TQO63" s="54"/>
      <c r="TQP63" s="54"/>
      <c r="TQQ63" s="54"/>
      <c r="TQR63" s="54"/>
      <c r="TQS63" s="54"/>
      <c r="TQT63" s="54"/>
      <c r="TQU63" s="54"/>
      <c r="TQV63" s="54"/>
      <c r="TQW63" s="54"/>
      <c r="TQX63" s="54"/>
      <c r="TQY63" s="54"/>
      <c r="TQZ63" s="54"/>
      <c r="TRA63" s="54"/>
      <c r="TRB63" s="54"/>
      <c r="TRC63" s="54"/>
      <c r="TRD63" s="54"/>
      <c r="TRE63" s="54"/>
      <c r="TRF63" s="54"/>
      <c r="TRG63" s="54"/>
      <c r="TRH63" s="54"/>
      <c r="TRI63" s="54"/>
      <c r="TRJ63" s="54"/>
      <c r="TRK63" s="54"/>
      <c r="TRL63" s="54"/>
      <c r="TRM63" s="54"/>
      <c r="TRN63" s="54"/>
      <c r="TRO63" s="54"/>
      <c r="TRP63" s="54"/>
      <c r="TRQ63" s="54"/>
      <c r="TRR63" s="54"/>
      <c r="TRS63" s="54"/>
      <c r="TRT63" s="54"/>
      <c r="TRU63" s="54"/>
      <c r="TRV63" s="54"/>
      <c r="TRW63" s="54"/>
      <c r="TRX63" s="54"/>
      <c r="TRY63" s="54"/>
      <c r="TRZ63" s="54"/>
      <c r="TSA63" s="54"/>
      <c r="TSB63" s="54"/>
      <c r="TSC63" s="54"/>
      <c r="TSD63" s="54"/>
      <c r="TSE63" s="54"/>
      <c r="TSF63" s="54"/>
      <c r="TSG63" s="54"/>
      <c r="TSH63" s="54"/>
      <c r="TSI63" s="54"/>
      <c r="TSJ63" s="54"/>
      <c r="TSK63" s="54"/>
      <c r="TSL63" s="54"/>
      <c r="TSM63" s="54"/>
      <c r="TSN63" s="54"/>
      <c r="TSO63" s="54"/>
      <c r="TSP63" s="54"/>
      <c r="TSQ63" s="54"/>
      <c r="TSR63" s="54"/>
      <c r="TSS63" s="54"/>
      <c r="TST63" s="54"/>
      <c r="TSU63" s="54"/>
      <c r="TSV63" s="54"/>
      <c r="TSW63" s="54"/>
      <c r="TSX63" s="54"/>
      <c r="TSY63" s="54"/>
      <c r="TSZ63" s="54"/>
      <c r="TTA63" s="54"/>
      <c r="TTB63" s="54"/>
      <c r="TTC63" s="54"/>
      <c r="TTD63" s="54"/>
      <c r="TTE63" s="54"/>
      <c r="TTF63" s="54"/>
      <c r="TTG63" s="54"/>
      <c r="TTH63" s="54"/>
      <c r="TTI63" s="54"/>
      <c r="TTJ63" s="54"/>
      <c r="TTK63" s="54"/>
      <c r="TTL63" s="54"/>
      <c r="TTM63" s="54"/>
      <c r="TTN63" s="54"/>
      <c r="TTO63" s="54"/>
      <c r="TTP63" s="54"/>
      <c r="TTQ63" s="54"/>
      <c r="TTR63" s="54"/>
      <c r="TTS63" s="54"/>
      <c r="TTT63" s="54"/>
      <c r="TTU63" s="54"/>
      <c r="TTV63" s="54"/>
      <c r="TTW63" s="54"/>
      <c r="TTX63" s="54"/>
      <c r="TTY63" s="54"/>
      <c r="TTZ63" s="54"/>
      <c r="TUA63" s="54"/>
      <c r="TUB63" s="54"/>
      <c r="TUC63" s="54"/>
      <c r="TUD63" s="54"/>
      <c r="TUE63" s="54"/>
      <c r="TUF63" s="54"/>
      <c r="TUG63" s="54"/>
      <c r="TUH63" s="54"/>
      <c r="TUI63" s="54"/>
      <c r="TUJ63" s="54"/>
      <c r="TUK63" s="54"/>
      <c r="TUL63" s="54"/>
      <c r="TUM63" s="54"/>
      <c r="TUN63" s="54"/>
      <c r="TUO63" s="54"/>
      <c r="TUP63" s="54"/>
      <c r="TUQ63" s="54"/>
      <c r="TUR63" s="54"/>
      <c r="TUS63" s="54"/>
      <c r="TUT63" s="54"/>
      <c r="TUU63" s="54"/>
      <c r="TUV63" s="54"/>
      <c r="TUW63" s="54"/>
      <c r="TUX63" s="54"/>
      <c r="TUY63" s="54"/>
      <c r="TUZ63" s="54"/>
      <c r="TVA63" s="54"/>
      <c r="TVB63" s="54"/>
      <c r="TVC63" s="54"/>
      <c r="TVD63" s="54"/>
      <c r="TVE63" s="54"/>
      <c r="TVF63" s="54"/>
      <c r="TVG63" s="54"/>
      <c r="TVH63" s="54"/>
      <c r="TVI63" s="54"/>
      <c r="TVJ63" s="54"/>
      <c r="TVK63" s="54"/>
      <c r="TVL63" s="54"/>
      <c r="TVM63" s="54"/>
      <c r="TVN63" s="54"/>
      <c r="TVO63" s="54"/>
      <c r="TVP63" s="54"/>
      <c r="TVQ63" s="54"/>
      <c r="TVR63" s="54"/>
      <c r="TVS63" s="54"/>
      <c r="TVT63" s="54"/>
      <c r="TVU63" s="54"/>
      <c r="TVV63" s="54"/>
      <c r="TVW63" s="54"/>
      <c r="TVX63" s="54"/>
      <c r="TVY63" s="54"/>
      <c r="TVZ63" s="54"/>
      <c r="TWA63" s="54"/>
      <c r="TWB63" s="54"/>
      <c r="TWC63" s="54"/>
      <c r="TWD63" s="54"/>
      <c r="TWE63" s="54"/>
      <c r="TWF63" s="54"/>
      <c r="TWG63" s="54"/>
      <c r="TWH63" s="54"/>
      <c r="TWI63" s="54"/>
      <c r="TWJ63" s="54"/>
      <c r="TWK63" s="54"/>
      <c r="TWL63" s="54"/>
      <c r="TWM63" s="54"/>
      <c r="TWN63" s="54"/>
      <c r="TWO63" s="54"/>
      <c r="TWP63" s="54"/>
      <c r="TWQ63" s="54"/>
      <c r="TWR63" s="54"/>
      <c r="TWS63" s="54"/>
      <c r="TWT63" s="54"/>
      <c r="TWU63" s="54"/>
      <c r="TWV63" s="54"/>
      <c r="TWW63" s="54"/>
      <c r="TWX63" s="54"/>
      <c r="TWY63" s="54"/>
      <c r="TWZ63" s="54"/>
      <c r="TXA63" s="54"/>
      <c r="TXB63" s="54"/>
      <c r="TXC63" s="54"/>
      <c r="TXD63" s="54"/>
      <c r="TXE63" s="54"/>
      <c r="TXF63" s="54"/>
      <c r="TXG63" s="54"/>
      <c r="TXH63" s="54"/>
      <c r="TXI63" s="54"/>
      <c r="TXJ63" s="54"/>
      <c r="TXK63" s="54"/>
      <c r="TXL63" s="54"/>
      <c r="TXM63" s="54"/>
      <c r="TXN63" s="54"/>
      <c r="TXO63" s="54"/>
      <c r="TXP63" s="54"/>
      <c r="TXQ63" s="54"/>
      <c r="TXR63" s="54"/>
      <c r="TXS63" s="54"/>
      <c r="TXT63" s="54"/>
      <c r="TXU63" s="54"/>
      <c r="TXV63" s="54"/>
      <c r="TXW63" s="54"/>
      <c r="TXX63" s="54"/>
      <c r="TXY63" s="54"/>
      <c r="TXZ63" s="54"/>
      <c r="TYA63" s="54"/>
      <c r="TYB63" s="54"/>
      <c r="TYC63" s="54"/>
      <c r="TYD63" s="54"/>
      <c r="TYE63" s="54"/>
      <c r="TYF63" s="54"/>
      <c r="TYG63" s="54"/>
      <c r="TYH63" s="54"/>
      <c r="TYI63" s="54"/>
      <c r="TYJ63" s="54"/>
      <c r="TYK63" s="54"/>
      <c r="TYL63" s="54"/>
      <c r="TYM63" s="54"/>
      <c r="TYN63" s="54"/>
      <c r="TYO63" s="54"/>
      <c r="TYP63" s="54"/>
      <c r="TYQ63" s="54"/>
      <c r="TYR63" s="54"/>
      <c r="TYS63" s="54"/>
      <c r="TYT63" s="54"/>
      <c r="TYU63" s="54"/>
      <c r="TYV63" s="54"/>
      <c r="TYW63" s="54"/>
      <c r="TYX63" s="54"/>
      <c r="TYY63" s="54"/>
      <c r="TYZ63" s="54"/>
      <c r="TZA63" s="54"/>
      <c r="TZB63" s="54"/>
      <c r="TZC63" s="54"/>
      <c r="TZD63" s="54"/>
      <c r="TZE63" s="54"/>
      <c r="TZF63" s="54"/>
      <c r="TZG63" s="54"/>
      <c r="TZH63" s="54"/>
      <c r="TZI63" s="54"/>
      <c r="TZJ63" s="54"/>
      <c r="TZK63" s="54"/>
      <c r="TZL63" s="54"/>
      <c r="TZM63" s="54"/>
      <c r="TZN63" s="54"/>
      <c r="TZO63" s="54"/>
      <c r="TZP63" s="54"/>
      <c r="TZQ63" s="54"/>
      <c r="TZR63" s="54"/>
      <c r="TZS63" s="54"/>
      <c r="TZT63" s="54"/>
      <c r="TZU63" s="54"/>
      <c r="TZV63" s="54"/>
      <c r="TZW63" s="54"/>
      <c r="TZX63" s="54"/>
      <c r="TZY63" s="54"/>
      <c r="TZZ63" s="54"/>
      <c r="UAA63" s="54"/>
      <c r="UAB63" s="54"/>
      <c r="UAC63" s="54"/>
      <c r="UAD63" s="54"/>
      <c r="UAE63" s="54"/>
      <c r="UAF63" s="54"/>
      <c r="UAG63" s="54"/>
      <c r="UAH63" s="54"/>
      <c r="UAI63" s="54"/>
      <c r="UAJ63" s="54"/>
      <c r="UAK63" s="54"/>
      <c r="UAL63" s="54"/>
      <c r="UAM63" s="54"/>
      <c r="UAN63" s="54"/>
      <c r="UAO63" s="54"/>
      <c r="UAP63" s="54"/>
      <c r="UAQ63" s="54"/>
      <c r="UAR63" s="54"/>
      <c r="UAS63" s="54"/>
      <c r="UAT63" s="54"/>
      <c r="UAU63" s="54"/>
      <c r="UAV63" s="54"/>
      <c r="UAW63" s="54"/>
      <c r="UAX63" s="54"/>
      <c r="UAY63" s="54"/>
      <c r="UAZ63" s="54"/>
      <c r="UBA63" s="54"/>
      <c r="UBB63" s="54"/>
      <c r="UBC63" s="54"/>
      <c r="UBD63" s="54"/>
      <c r="UBE63" s="54"/>
      <c r="UBF63" s="54"/>
      <c r="UBG63" s="54"/>
      <c r="UBH63" s="54"/>
      <c r="UBI63" s="54"/>
      <c r="UBJ63" s="54"/>
      <c r="UBK63" s="54"/>
      <c r="UBL63" s="54"/>
      <c r="UBM63" s="54"/>
      <c r="UBN63" s="54"/>
      <c r="UBO63" s="54"/>
      <c r="UBP63" s="54"/>
      <c r="UBQ63" s="54"/>
      <c r="UBR63" s="54"/>
      <c r="UBS63" s="54"/>
      <c r="UBT63" s="54"/>
      <c r="UBU63" s="54"/>
      <c r="UBV63" s="54"/>
      <c r="UBW63" s="54"/>
      <c r="UBX63" s="54"/>
      <c r="UBY63" s="54"/>
      <c r="UBZ63" s="54"/>
      <c r="UCA63" s="54"/>
      <c r="UCB63" s="54"/>
      <c r="UCC63" s="54"/>
      <c r="UCD63" s="54"/>
      <c r="UCE63" s="54"/>
      <c r="UCF63" s="54"/>
      <c r="UCG63" s="54"/>
      <c r="UCH63" s="54"/>
      <c r="UCI63" s="54"/>
      <c r="UCJ63" s="54"/>
      <c r="UCK63" s="54"/>
      <c r="UCL63" s="54"/>
      <c r="UCM63" s="54"/>
      <c r="UCN63" s="54"/>
      <c r="UCO63" s="54"/>
      <c r="UCP63" s="54"/>
      <c r="UCQ63" s="54"/>
      <c r="UCR63" s="54"/>
      <c r="UCS63" s="54"/>
      <c r="UCT63" s="54"/>
      <c r="UCU63" s="54"/>
      <c r="UCV63" s="54"/>
      <c r="UCW63" s="54"/>
      <c r="UCX63" s="54"/>
      <c r="UCY63" s="54"/>
      <c r="UCZ63" s="54"/>
      <c r="UDA63" s="54"/>
      <c r="UDB63" s="54"/>
      <c r="UDC63" s="54"/>
      <c r="UDD63" s="54"/>
      <c r="UDE63" s="54"/>
      <c r="UDF63" s="54"/>
      <c r="UDG63" s="54"/>
      <c r="UDH63" s="54"/>
      <c r="UDI63" s="54"/>
      <c r="UDJ63" s="54"/>
      <c r="UDK63" s="54"/>
      <c r="UDL63" s="54"/>
      <c r="UDM63" s="54"/>
      <c r="UDN63" s="54"/>
      <c r="UDO63" s="54"/>
      <c r="UDP63" s="54"/>
      <c r="UDQ63" s="54"/>
      <c r="UDR63" s="54"/>
      <c r="UDS63" s="54"/>
      <c r="UDT63" s="54"/>
      <c r="UDU63" s="54"/>
      <c r="UDV63" s="54"/>
      <c r="UDW63" s="54"/>
      <c r="UDX63" s="54"/>
      <c r="UDY63" s="54"/>
      <c r="UDZ63" s="54"/>
      <c r="UEA63" s="54"/>
      <c r="UEB63" s="54"/>
      <c r="UEC63" s="54"/>
      <c r="UED63" s="54"/>
      <c r="UEE63" s="54"/>
      <c r="UEF63" s="54"/>
      <c r="UEG63" s="54"/>
      <c r="UEH63" s="54"/>
      <c r="UEI63" s="54"/>
      <c r="UEJ63" s="54"/>
      <c r="UEK63" s="54"/>
      <c r="UEL63" s="54"/>
      <c r="UEM63" s="54"/>
      <c r="UEN63" s="54"/>
      <c r="UEO63" s="54"/>
      <c r="UEP63" s="54"/>
      <c r="UEQ63" s="54"/>
      <c r="UER63" s="54"/>
      <c r="UES63" s="54"/>
      <c r="UET63" s="54"/>
      <c r="UEU63" s="54"/>
      <c r="UEV63" s="54"/>
      <c r="UEW63" s="54"/>
      <c r="UEX63" s="54"/>
      <c r="UEY63" s="54"/>
      <c r="UEZ63" s="54"/>
      <c r="UFA63" s="54"/>
      <c r="UFB63" s="54"/>
      <c r="UFC63" s="54"/>
      <c r="UFD63" s="54"/>
      <c r="UFE63" s="54"/>
      <c r="UFF63" s="54"/>
      <c r="UFG63" s="54"/>
      <c r="UFH63" s="54"/>
      <c r="UFI63" s="54"/>
      <c r="UFJ63" s="54"/>
      <c r="UFK63" s="54"/>
      <c r="UFL63" s="54"/>
      <c r="UFM63" s="54"/>
      <c r="UFN63" s="54"/>
      <c r="UFO63" s="54"/>
      <c r="UFP63" s="54"/>
      <c r="UFQ63" s="54"/>
      <c r="UFR63" s="54"/>
      <c r="UFS63" s="54"/>
      <c r="UFT63" s="54"/>
      <c r="UFU63" s="54"/>
      <c r="UFV63" s="54"/>
      <c r="UFW63" s="54"/>
      <c r="UFX63" s="54"/>
      <c r="UFY63" s="54"/>
      <c r="UFZ63" s="54"/>
      <c r="UGA63" s="54"/>
      <c r="UGB63" s="54"/>
      <c r="UGC63" s="54"/>
      <c r="UGD63" s="54"/>
      <c r="UGE63" s="54"/>
      <c r="UGF63" s="54"/>
      <c r="UGG63" s="54"/>
      <c r="UGH63" s="54"/>
      <c r="UGI63" s="54"/>
      <c r="UGJ63" s="54"/>
      <c r="UGK63" s="54"/>
      <c r="UGL63" s="54"/>
      <c r="UGM63" s="54"/>
      <c r="UGN63" s="54"/>
      <c r="UGO63" s="54"/>
      <c r="UGP63" s="54"/>
      <c r="UGQ63" s="54"/>
      <c r="UGR63" s="54"/>
      <c r="UGS63" s="54"/>
      <c r="UGT63" s="54"/>
      <c r="UGU63" s="54"/>
      <c r="UGV63" s="54"/>
      <c r="UGW63" s="54"/>
      <c r="UGX63" s="54"/>
      <c r="UGY63" s="54"/>
      <c r="UGZ63" s="54"/>
      <c r="UHA63" s="54"/>
      <c r="UHB63" s="54"/>
      <c r="UHC63" s="54"/>
      <c r="UHD63" s="54"/>
      <c r="UHE63" s="54"/>
      <c r="UHF63" s="54"/>
      <c r="UHG63" s="54"/>
      <c r="UHH63" s="54"/>
      <c r="UHI63" s="54"/>
      <c r="UHJ63" s="54"/>
      <c r="UHK63" s="54"/>
      <c r="UHL63" s="54"/>
      <c r="UHM63" s="54"/>
      <c r="UHN63" s="54"/>
      <c r="UHO63" s="54"/>
      <c r="UHP63" s="54"/>
      <c r="UHQ63" s="54"/>
      <c r="UHR63" s="54"/>
      <c r="UHS63" s="54"/>
      <c r="UHT63" s="54"/>
      <c r="UHU63" s="54"/>
      <c r="UHV63" s="54"/>
      <c r="UHW63" s="54"/>
      <c r="UHX63" s="54"/>
      <c r="UHY63" s="54"/>
      <c r="UHZ63" s="54"/>
      <c r="UIA63" s="54"/>
      <c r="UIB63" s="54"/>
      <c r="UIC63" s="54"/>
      <c r="UID63" s="54"/>
      <c r="UIE63" s="54"/>
      <c r="UIF63" s="54"/>
      <c r="UIG63" s="54"/>
      <c r="UIH63" s="54"/>
      <c r="UII63" s="54"/>
      <c r="UIJ63" s="54"/>
      <c r="UIK63" s="54"/>
      <c r="UIL63" s="54"/>
      <c r="UIM63" s="54"/>
      <c r="UIN63" s="54"/>
      <c r="UIO63" s="54"/>
      <c r="UIP63" s="54"/>
      <c r="UIQ63" s="54"/>
      <c r="UIR63" s="54"/>
      <c r="UIS63" s="54"/>
      <c r="UIT63" s="54"/>
      <c r="UIU63" s="54"/>
      <c r="UIV63" s="54"/>
      <c r="UIW63" s="54"/>
      <c r="UIX63" s="54"/>
      <c r="UIY63" s="54"/>
      <c r="UIZ63" s="54"/>
      <c r="UJA63" s="54"/>
      <c r="UJB63" s="54"/>
      <c r="UJC63" s="54"/>
      <c r="UJD63" s="54"/>
      <c r="UJE63" s="54"/>
      <c r="UJF63" s="54"/>
      <c r="UJG63" s="54"/>
      <c r="UJH63" s="54"/>
      <c r="UJI63" s="54"/>
      <c r="UJJ63" s="54"/>
      <c r="UJK63" s="54"/>
      <c r="UJL63" s="54"/>
      <c r="UJM63" s="54"/>
      <c r="UJN63" s="54"/>
      <c r="UJO63" s="54"/>
      <c r="UJP63" s="54"/>
      <c r="UJQ63" s="54"/>
      <c r="UJR63" s="54"/>
      <c r="UJS63" s="54"/>
      <c r="UJT63" s="54"/>
      <c r="UJU63" s="54"/>
      <c r="UJV63" s="54"/>
      <c r="UJW63" s="54"/>
      <c r="UJX63" s="54"/>
      <c r="UJY63" s="54"/>
      <c r="UJZ63" s="54"/>
      <c r="UKA63" s="54"/>
      <c r="UKB63" s="54"/>
      <c r="UKC63" s="54"/>
      <c r="UKD63" s="54"/>
      <c r="UKE63" s="54"/>
      <c r="UKF63" s="54"/>
      <c r="UKG63" s="54"/>
      <c r="UKH63" s="54"/>
      <c r="UKI63" s="54"/>
      <c r="UKJ63" s="54"/>
      <c r="UKK63" s="54"/>
      <c r="UKL63" s="54"/>
      <c r="UKM63" s="54"/>
      <c r="UKN63" s="54"/>
      <c r="UKO63" s="54"/>
      <c r="UKP63" s="54"/>
      <c r="UKQ63" s="54"/>
      <c r="UKR63" s="54"/>
      <c r="UKS63" s="54"/>
      <c r="UKT63" s="54"/>
      <c r="UKU63" s="54"/>
      <c r="UKV63" s="54"/>
      <c r="UKW63" s="54"/>
      <c r="UKX63" s="54"/>
      <c r="UKY63" s="54"/>
      <c r="UKZ63" s="54"/>
      <c r="ULA63" s="54"/>
      <c r="ULB63" s="54"/>
      <c r="ULC63" s="54"/>
      <c r="ULD63" s="54"/>
      <c r="ULE63" s="54"/>
      <c r="ULF63" s="54"/>
      <c r="ULG63" s="54"/>
      <c r="ULH63" s="54"/>
      <c r="ULI63" s="54"/>
      <c r="ULJ63" s="54"/>
      <c r="ULK63" s="54"/>
      <c r="ULL63" s="54"/>
      <c r="ULM63" s="54"/>
      <c r="ULN63" s="54"/>
      <c r="ULO63" s="54"/>
      <c r="ULP63" s="54"/>
      <c r="ULQ63" s="54"/>
      <c r="ULR63" s="54"/>
      <c r="ULS63" s="54"/>
      <c r="ULT63" s="54"/>
      <c r="ULU63" s="54"/>
      <c r="ULV63" s="54"/>
      <c r="ULW63" s="54"/>
      <c r="ULX63" s="54"/>
      <c r="ULY63" s="54"/>
      <c r="ULZ63" s="54"/>
      <c r="UMA63" s="54"/>
      <c r="UMB63" s="54"/>
      <c r="UMC63" s="54"/>
      <c r="UMD63" s="54"/>
      <c r="UME63" s="54"/>
      <c r="UMF63" s="54"/>
      <c r="UMG63" s="54"/>
      <c r="UMH63" s="54"/>
      <c r="UMI63" s="54"/>
      <c r="UMJ63" s="54"/>
      <c r="UMK63" s="54"/>
      <c r="UML63" s="54"/>
      <c r="UMM63" s="54"/>
      <c r="UMN63" s="54"/>
      <c r="UMO63" s="54"/>
      <c r="UMP63" s="54"/>
      <c r="UMQ63" s="54"/>
      <c r="UMR63" s="54"/>
      <c r="UMS63" s="54"/>
      <c r="UMT63" s="54"/>
      <c r="UMU63" s="54"/>
      <c r="UMV63" s="54"/>
      <c r="UMW63" s="54"/>
      <c r="UMX63" s="54"/>
      <c r="UMY63" s="54"/>
      <c r="UMZ63" s="54"/>
      <c r="UNA63" s="54"/>
      <c r="UNB63" s="54"/>
      <c r="UNC63" s="54"/>
      <c r="UND63" s="54"/>
      <c r="UNE63" s="54"/>
      <c r="UNF63" s="54"/>
      <c r="UNG63" s="54"/>
      <c r="UNH63" s="54"/>
      <c r="UNI63" s="54"/>
      <c r="UNJ63" s="54"/>
      <c r="UNK63" s="54"/>
      <c r="UNL63" s="54"/>
      <c r="UNM63" s="54"/>
      <c r="UNN63" s="54"/>
      <c r="UNO63" s="54"/>
      <c r="UNP63" s="54"/>
      <c r="UNQ63" s="54"/>
      <c r="UNR63" s="54"/>
      <c r="UNS63" s="54"/>
      <c r="UNT63" s="54"/>
      <c r="UNU63" s="54"/>
      <c r="UNV63" s="54"/>
      <c r="UNW63" s="54"/>
      <c r="UNX63" s="54"/>
      <c r="UNY63" s="54"/>
      <c r="UNZ63" s="54"/>
      <c r="UOA63" s="54"/>
      <c r="UOB63" s="54"/>
      <c r="UOC63" s="54"/>
      <c r="UOD63" s="54"/>
      <c r="UOE63" s="54"/>
      <c r="UOF63" s="54"/>
      <c r="UOG63" s="54"/>
      <c r="UOH63" s="54"/>
      <c r="UOI63" s="54"/>
      <c r="UOJ63" s="54"/>
      <c r="UOK63" s="54"/>
      <c r="UOL63" s="54"/>
      <c r="UOM63" s="54"/>
      <c r="UON63" s="54"/>
      <c r="UOO63" s="54"/>
      <c r="UOP63" s="54"/>
      <c r="UOQ63" s="54"/>
      <c r="UOR63" s="54"/>
      <c r="UOS63" s="54"/>
      <c r="UOT63" s="54"/>
      <c r="UOU63" s="54"/>
      <c r="UOV63" s="54"/>
      <c r="UOW63" s="54"/>
      <c r="UOX63" s="54"/>
      <c r="UOY63" s="54"/>
      <c r="UOZ63" s="54"/>
      <c r="UPA63" s="54"/>
      <c r="UPB63" s="54"/>
      <c r="UPC63" s="54"/>
      <c r="UPD63" s="54"/>
      <c r="UPE63" s="54"/>
      <c r="UPF63" s="54"/>
      <c r="UPG63" s="54"/>
      <c r="UPH63" s="54"/>
      <c r="UPI63" s="54"/>
      <c r="UPJ63" s="54"/>
      <c r="UPK63" s="54"/>
      <c r="UPL63" s="54"/>
      <c r="UPM63" s="54"/>
      <c r="UPN63" s="54"/>
      <c r="UPO63" s="54"/>
      <c r="UPP63" s="54"/>
      <c r="UPQ63" s="54"/>
      <c r="UPR63" s="54"/>
      <c r="UPS63" s="54"/>
      <c r="UPT63" s="54"/>
      <c r="UPU63" s="54"/>
      <c r="UPV63" s="54"/>
      <c r="UPW63" s="54"/>
      <c r="UPX63" s="54"/>
      <c r="UPY63" s="54"/>
      <c r="UPZ63" s="54"/>
      <c r="UQA63" s="54"/>
      <c r="UQB63" s="54"/>
      <c r="UQC63" s="54"/>
      <c r="UQD63" s="54"/>
      <c r="UQE63" s="54"/>
      <c r="UQF63" s="54"/>
      <c r="UQG63" s="54"/>
      <c r="UQH63" s="54"/>
      <c r="UQI63" s="54"/>
      <c r="UQJ63" s="54"/>
      <c r="UQK63" s="54"/>
      <c r="UQL63" s="54"/>
      <c r="UQM63" s="54"/>
      <c r="UQN63" s="54"/>
      <c r="UQO63" s="54"/>
      <c r="UQP63" s="54"/>
      <c r="UQQ63" s="54"/>
      <c r="UQR63" s="54"/>
      <c r="UQS63" s="54"/>
      <c r="UQT63" s="54"/>
      <c r="UQU63" s="54"/>
      <c r="UQV63" s="54"/>
      <c r="UQW63" s="54"/>
      <c r="UQX63" s="54"/>
      <c r="UQY63" s="54"/>
      <c r="UQZ63" s="54"/>
      <c r="URA63" s="54"/>
      <c r="URB63" s="54"/>
      <c r="URC63" s="54"/>
      <c r="URD63" s="54"/>
      <c r="URE63" s="54"/>
      <c r="URF63" s="54"/>
      <c r="URG63" s="54"/>
      <c r="URH63" s="54"/>
      <c r="URI63" s="54"/>
      <c r="URJ63" s="54"/>
      <c r="URK63" s="54"/>
      <c r="URL63" s="54"/>
      <c r="URM63" s="54"/>
      <c r="URN63" s="54"/>
      <c r="URO63" s="54"/>
      <c r="URP63" s="54"/>
      <c r="URQ63" s="54"/>
      <c r="URR63" s="54"/>
      <c r="URS63" s="54"/>
      <c r="URT63" s="54"/>
      <c r="URU63" s="54"/>
      <c r="URV63" s="54"/>
      <c r="URW63" s="54"/>
      <c r="URX63" s="54"/>
      <c r="URY63" s="54"/>
      <c r="URZ63" s="54"/>
      <c r="USA63" s="54"/>
      <c r="USB63" s="54"/>
      <c r="USC63" s="54"/>
      <c r="USD63" s="54"/>
      <c r="USE63" s="54"/>
      <c r="USF63" s="54"/>
      <c r="USG63" s="54"/>
      <c r="USH63" s="54"/>
      <c r="USI63" s="54"/>
      <c r="USJ63" s="54"/>
      <c r="USK63" s="54"/>
      <c r="USL63" s="54"/>
      <c r="USM63" s="54"/>
      <c r="USN63" s="54"/>
      <c r="USO63" s="54"/>
      <c r="USP63" s="54"/>
      <c r="USQ63" s="54"/>
      <c r="USR63" s="54"/>
      <c r="USS63" s="54"/>
      <c r="UST63" s="54"/>
      <c r="USU63" s="54"/>
      <c r="USV63" s="54"/>
      <c r="USW63" s="54"/>
      <c r="USX63" s="54"/>
      <c r="USY63" s="54"/>
      <c r="USZ63" s="54"/>
      <c r="UTA63" s="54"/>
      <c r="UTB63" s="54"/>
      <c r="UTC63" s="54"/>
      <c r="UTD63" s="54"/>
      <c r="UTE63" s="54"/>
      <c r="UTF63" s="54"/>
      <c r="UTG63" s="54"/>
      <c r="UTH63" s="54"/>
      <c r="UTI63" s="54"/>
      <c r="UTJ63" s="54"/>
      <c r="UTK63" s="54"/>
      <c r="UTL63" s="54"/>
      <c r="UTM63" s="54"/>
      <c r="UTN63" s="54"/>
      <c r="UTO63" s="54"/>
      <c r="UTP63" s="54"/>
      <c r="UTQ63" s="54"/>
      <c r="UTR63" s="54"/>
      <c r="UTS63" s="54"/>
      <c r="UTT63" s="54"/>
      <c r="UTU63" s="54"/>
      <c r="UTV63" s="54"/>
      <c r="UTW63" s="54"/>
      <c r="UTX63" s="54"/>
      <c r="UTY63" s="54"/>
      <c r="UTZ63" s="54"/>
      <c r="UUA63" s="54"/>
      <c r="UUB63" s="54"/>
      <c r="UUC63" s="54"/>
      <c r="UUD63" s="54"/>
      <c r="UUE63" s="54"/>
      <c r="UUF63" s="54"/>
      <c r="UUG63" s="54"/>
      <c r="UUH63" s="54"/>
      <c r="UUI63" s="54"/>
      <c r="UUJ63" s="54"/>
      <c r="UUK63" s="54"/>
      <c r="UUL63" s="54"/>
      <c r="UUM63" s="54"/>
      <c r="UUN63" s="54"/>
      <c r="UUO63" s="54"/>
      <c r="UUP63" s="54"/>
      <c r="UUQ63" s="54"/>
      <c r="UUR63" s="54"/>
      <c r="UUS63" s="54"/>
      <c r="UUT63" s="54"/>
      <c r="UUU63" s="54"/>
      <c r="UUV63" s="54"/>
      <c r="UUW63" s="54"/>
      <c r="UUX63" s="54"/>
      <c r="UUY63" s="54"/>
      <c r="UUZ63" s="54"/>
      <c r="UVA63" s="54"/>
      <c r="UVB63" s="54"/>
      <c r="UVC63" s="54"/>
      <c r="UVD63" s="54"/>
      <c r="UVE63" s="54"/>
      <c r="UVF63" s="54"/>
      <c r="UVG63" s="54"/>
      <c r="UVH63" s="54"/>
      <c r="UVI63" s="54"/>
      <c r="UVJ63" s="54"/>
      <c r="UVK63" s="54"/>
      <c r="UVL63" s="54"/>
      <c r="UVM63" s="54"/>
      <c r="UVN63" s="54"/>
      <c r="UVO63" s="54"/>
      <c r="UVP63" s="54"/>
      <c r="UVQ63" s="54"/>
      <c r="UVR63" s="54"/>
      <c r="UVS63" s="54"/>
      <c r="UVT63" s="54"/>
      <c r="UVU63" s="54"/>
      <c r="UVV63" s="54"/>
      <c r="UVW63" s="54"/>
      <c r="UVX63" s="54"/>
      <c r="UVY63" s="54"/>
      <c r="UVZ63" s="54"/>
      <c r="UWA63" s="54"/>
      <c r="UWB63" s="54"/>
      <c r="UWC63" s="54"/>
      <c r="UWD63" s="54"/>
      <c r="UWE63" s="54"/>
      <c r="UWF63" s="54"/>
      <c r="UWG63" s="54"/>
      <c r="UWH63" s="54"/>
      <c r="UWI63" s="54"/>
      <c r="UWJ63" s="54"/>
      <c r="UWK63" s="54"/>
      <c r="UWL63" s="54"/>
      <c r="UWM63" s="54"/>
      <c r="UWN63" s="54"/>
      <c r="UWO63" s="54"/>
      <c r="UWP63" s="54"/>
      <c r="UWQ63" s="54"/>
      <c r="UWR63" s="54"/>
      <c r="UWS63" s="54"/>
      <c r="UWT63" s="54"/>
      <c r="UWU63" s="54"/>
      <c r="UWV63" s="54"/>
      <c r="UWW63" s="54"/>
      <c r="UWX63" s="54"/>
      <c r="UWY63" s="54"/>
      <c r="UWZ63" s="54"/>
      <c r="UXA63" s="54"/>
      <c r="UXB63" s="54"/>
      <c r="UXC63" s="54"/>
      <c r="UXD63" s="54"/>
      <c r="UXE63" s="54"/>
      <c r="UXF63" s="54"/>
      <c r="UXG63" s="54"/>
      <c r="UXH63" s="54"/>
      <c r="UXI63" s="54"/>
      <c r="UXJ63" s="54"/>
      <c r="UXK63" s="54"/>
      <c r="UXL63" s="54"/>
      <c r="UXM63" s="54"/>
      <c r="UXN63" s="54"/>
      <c r="UXO63" s="54"/>
      <c r="UXP63" s="54"/>
      <c r="UXQ63" s="54"/>
      <c r="UXR63" s="54"/>
      <c r="UXS63" s="54"/>
      <c r="UXT63" s="54"/>
      <c r="UXU63" s="54"/>
      <c r="UXV63" s="54"/>
      <c r="UXW63" s="54"/>
      <c r="UXX63" s="54"/>
      <c r="UXY63" s="54"/>
      <c r="UXZ63" s="54"/>
      <c r="UYA63" s="54"/>
      <c r="UYB63" s="54"/>
      <c r="UYC63" s="54"/>
      <c r="UYD63" s="54"/>
      <c r="UYE63" s="54"/>
      <c r="UYF63" s="54"/>
      <c r="UYG63" s="54"/>
      <c r="UYH63" s="54"/>
      <c r="UYI63" s="54"/>
      <c r="UYJ63" s="54"/>
      <c r="UYK63" s="54"/>
      <c r="UYL63" s="54"/>
      <c r="UYM63" s="54"/>
      <c r="UYN63" s="54"/>
      <c r="UYO63" s="54"/>
      <c r="UYP63" s="54"/>
      <c r="UYQ63" s="54"/>
      <c r="UYR63" s="54"/>
      <c r="UYS63" s="54"/>
      <c r="UYT63" s="54"/>
      <c r="UYU63" s="54"/>
      <c r="UYV63" s="54"/>
      <c r="UYW63" s="54"/>
      <c r="UYX63" s="54"/>
      <c r="UYY63" s="54"/>
      <c r="UYZ63" s="54"/>
      <c r="UZA63" s="54"/>
      <c r="UZB63" s="54"/>
      <c r="UZC63" s="54"/>
      <c r="UZD63" s="54"/>
      <c r="UZE63" s="54"/>
      <c r="UZF63" s="54"/>
      <c r="UZG63" s="54"/>
      <c r="UZH63" s="54"/>
      <c r="UZI63" s="54"/>
      <c r="UZJ63" s="54"/>
      <c r="UZK63" s="54"/>
      <c r="UZL63" s="54"/>
      <c r="UZM63" s="54"/>
      <c r="UZN63" s="54"/>
      <c r="UZO63" s="54"/>
      <c r="UZP63" s="54"/>
      <c r="UZQ63" s="54"/>
      <c r="UZR63" s="54"/>
      <c r="UZS63" s="54"/>
      <c r="UZT63" s="54"/>
      <c r="UZU63" s="54"/>
      <c r="UZV63" s="54"/>
      <c r="UZW63" s="54"/>
      <c r="UZX63" s="54"/>
      <c r="UZY63" s="54"/>
      <c r="UZZ63" s="54"/>
      <c r="VAA63" s="54"/>
      <c r="VAB63" s="54"/>
      <c r="VAC63" s="54"/>
      <c r="VAD63" s="54"/>
      <c r="VAE63" s="54"/>
      <c r="VAF63" s="54"/>
      <c r="VAG63" s="54"/>
      <c r="VAH63" s="54"/>
      <c r="VAI63" s="54"/>
      <c r="VAJ63" s="54"/>
      <c r="VAK63" s="54"/>
      <c r="VAL63" s="54"/>
      <c r="VAM63" s="54"/>
      <c r="VAN63" s="54"/>
      <c r="VAO63" s="54"/>
      <c r="VAP63" s="54"/>
      <c r="VAQ63" s="54"/>
      <c r="VAR63" s="54"/>
      <c r="VAS63" s="54"/>
      <c r="VAT63" s="54"/>
      <c r="VAU63" s="54"/>
      <c r="VAV63" s="54"/>
      <c r="VAW63" s="54"/>
      <c r="VAX63" s="54"/>
      <c r="VAY63" s="54"/>
      <c r="VAZ63" s="54"/>
      <c r="VBA63" s="54"/>
      <c r="VBB63" s="54"/>
      <c r="VBC63" s="54"/>
      <c r="VBD63" s="54"/>
      <c r="VBE63" s="54"/>
      <c r="VBF63" s="54"/>
      <c r="VBG63" s="54"/>
      <c r="VBH63" s="54"/>
      <c r="VBI63" s="54"/>
      <c r="VBJ63" s="54"/>
      <c r="VBK63" s="54"/>
      <c r="VBL63" s="54"/>
      <c r="VBM63" s="54"/>
      <c r="VBN63" s="54"/>
      <c r="VBO63" s="54"/>
      <c r="VBP63" s="54"/>
      <c r="VBQ63" s="54"/>
      <c r="VBR63" s="54"/>
      <c r="VBS63" s="54"/>
      <c r="VBT63" s="54"/>
      <c r="VBU63" s="54"/>
      <c r="VBV63" s="54"/>
      <c r="VBW63" s="54"/>
      <c r="VBX63" s="54"/>
      <c r="VBY63" s="54"/>
      <c r="VBZ63" s="54"/>
      <c r="VCA63" s="54"/>
      <c r="VCB63" s="54"/>
      <c r="VCC63" s="54"/>
      <c r="VCD63" s="54"/>
      <c r="VCE63" s="54"/>
      <c r="VCF63" s="54"/>
      <c r="VCG63" s="54"/>
      <c r="VCH63" s="54"/>
      <c r="VCI63" s="54"/>
      <c r="VCJ63" s="54"/>
      <c r="VCK63" s="54"/>
      <c r="VCL63" s="54"/>
      <c r="VCM63" s="54"/>
      <c r="VCN63" s="54"/>
      <c r="VCO63" s="54"/>
      <c r="VCP63" s="54"/>
      <c r="VCQ63" s="54"/>
      <c r="VCR63" s="54"/>
      <c r="VCS63" s="54"/>
      <c r="VCT63" s="54"/>
      <c r="VCU63" s="54"/>
      <c r="VCV63" s="54"/>
      <c r="VCW63" s="54"/>
      <c r="VCX63" s="54"/>
      <c r="VCY63" s="54"/>
      <c r="VCZ63" s="54"/>
      <c r="VDA63" s="54"/>
      <c r="VDB63" s="54"/>
      <c r="VDC63" s="54"/>
      <c r="VDD63" s="54"/>
      <c r="VDE63" s="54"/>
      <c r="VDF63" s="54"/>
      <c r="VDG63" s="54"/>
      <c r="VDH63" s="54"/>
      <c r="VDI63" s="54"/>
      <c r="VDJ63" s="54"/>
      <c r="VDK63" s="54"/>
      <c r="VDL63" s="54"/>
      <c r="VDM63" s="54"/>
      <c r="VDN63" s="54"/>
      <c r="VDO63" s="54"/>
      <c r="VDP63" s="54"/>
      <c r="VDQ63" s="54"/>
      <c r="VDR63" s="54"/>
      <c r="VDS63" s="54"/>
      <c r="VDT63" s="54"/>
      <c r="VDU63" s="54"/>
      <c r="VDV63" s="54"/>
      <c r="VDW63" s="54"/>
      <c r="VDX63" s="54"/>
      <c r="VDY63" s="54"/>
      <c r="VDZ63" s="54"/>
      <c r="VEA63" s="54"/>
      <c r="VEB63" s="54"/>
      <c r="VEC63" s="54"/>
      <c r="VED63" s="54"/>
      <c r="VEE63" s="54"/>
      <c r="VEF63" s="54"/>
      <c r="VEG63" s="54"/>
      <c r="VEH63" s="54"/>
      <c r="VEI63" s="54"/>
      <c r="VEJ63" s="54"/>
      <c r="VEK63" s="54"/>
      <c r="VEL63" s="54"/>
      <c r="VEM63" s="54"/>
      <c r="VEN63" s="54"/>
      <c r="VEO63" s="54"/>
      <c r="VEP63" s="54"/>
      <c r="VEQ63" s="54"/>
      <c r="VER63" s="54"/>
      <c r="VES63" s="54"/>
      <c r="VET63" s="54"/>
      <c r="VEU63" s="54"/>
      <c r="VEV63" s="54"/>
      <c r="VEW63" s="54"/>
      <c r="VEX63" s="54"/>
      <c r="VEY63" s="54"/>
      <c r="VEZ63" s="54"/>
      <c r="VFA63" s="54"/>
      <c r="VFB63" s="54"/>
      <c r="VFC63" s="54"/>
      <c r="VFD63" s="54"/>
      <c r="VFE63" s="54"/>
      <c r="VFF63" s="54"/>
      <c r="VFG63" s="54"/>
      <c r="VFH63" s="54"/>
      <c r="VFI63" s="54"/>
      <c r="VFJ63" s="54"/>
      <c r="VFK63" s="54"/>
      <c r="VFL63" s="54"/>
      <c r="VFM63" s="54"/>
      <c r="VFN63" s="54"/>
      <c r="VFO63" s="54"/>
      <c r="VFP63" s="54"/>
      <c r="VFQ63" s="54"/>
      <c r="VFR63" s="54"/>
      <c r="VFS63" s="54"/>
      <c r="VFT63" s="54"/>
      <c r="VFU63" s="54"/>
      <c r="VFV63" s="54"/>
      <c r="VFW63" s="54"/>
      <c r="VFX63" s="54"/>
      <c r="VFY63" s="54"/>
      <c r="VFZ63" s="54"/>
      <c r="VGA63" s="54"/>
      <c r="VGB63" s="54"/>
      <c r="VGC63" s="54"/>
      <c r="VGD63" s="54"/>
      <c r="VGE63" s="54"/>
      <c r="VGF63" s="54"/>
      <c r="VGG63" s="54"/>
      <c r="VGH63" s="54"/>
      <c r="VGI63" s="54"/>
      <c r="VGJ63" s="54"/>
      <c r="VGK63" s="54"/>
      <c r="VGL63" s="54"/>
      <c r="VGM63" s="54"/>
      <c r="VGN63" s="54"/>
      <c r="VGO63" s="54"/>
      <c r="VGP63" s="54"/>
      <c r="VGQ63" s="54"/>
      <c r="VGR63" s="54"/>
      <c r="VGS63" s="54"/>
      <c r="VGT63" s="54"/>
      <c r="VGU63" s="54"/>
      <c r="VGV63" s="54"/>
      <c r="VGW63" s="54"/>
      <c r="VGX63" s="54"/>
      <c r="VGY63" s="54"/>
      <c r="VGZ63" s="54"/>
      <c r="VHA63" s="54"/>
      <c r="VHB63" s="54"/>
      <c r="VHC63" s="54"/>
      <c r="VHD63" s="54"/>
      <c r="VHE63" s="54"/>
      <c r="VHF63" s="54"/>
      <c r="VHG63" s="54"/>
      <c r="VHH63" s="54"/>
      <c r="VHI63" s="54"/>
      <c r="VHJ63" s="54"/>
      <c r="VHK63" s="54"/>
      <c r="VHL63" s="54"/>
      <c r="VHM63" s="54"/>
      <c r="VHN63" s="54"/>
      <c r="VHO63" s="54"/>
      <c r="VHP63" s="54"/>
      <c r="VHQ63" s="54"/>
      <c r="VHR63" s="54"/>
      <c r="VHS63" s="54"/>
      <c r="VHT63" s="54"/>
      <c r="VHU63" s="54"/>
      <c r="VHV63" s="54"/>
      <c r="VHW63" s="54"/>
      <c r="VHX63" s="54"/>
      <c r="VHY63" s="54"/>
      <c r="VHZ63" s="54"/>
      <c r="VIA63" s="54"/>
      <c r="VIB63" s="54"/>
      <c r="VIC63" s="54"/>
      <c r="VID63" s="54"/>
      <c r="VIE63" s="54"/>
      <c r="VIF63" s="54"/>
      <c r="VIG63" s="54"/>
      <c r="VIH63" s="54"/>
      <c r="VII63" s="54"/>
      <c r="VIJ63" s="54"/>
      <c r="VIK63" s="54"/>
      <c r="VIL63" s="54"/>
      <c r="VIM63" s="54"/>
      <c r="VIN63" s="54"/>
      <c r="VIO63" s="54"/>
      <c r="VIP63" s="54"/>
      <c r="VIQ63" s="54"/>
      <c r="VIR63" s="54"/>
      <c r="VIS63" s="54"/>
      <c r="VIT63" s="54"/>
      <c r="VIU63" s="54"/>
      <c r="VIV63" s="54"/>
      <c r="VIW63" s="54"/>
      <c r="VIX63" s="54"/>
      <c r="VIY63" s="54"/>
      <c r="VIZ63" s="54"/>
      <c r="VJA63" s="54"/>
      <c r="VJB63" s="54"/>
      <c r="VJC63" s="54"/>
      <c r="VJD63" s="54"/>
      <c r="VJE63" s="54"/>
      <c r="VJF63" s="54"/>
      <c r="VJG63" s="54"/>
      <c r="VJH63" s="54"/>
      <c r="VJI63" s="54"/>
      <c r="VJJ63" s="54"/>
      <c r="VJK63" s="54"/>
      <c r="VJL63" s="54"/>
      <c r="VJM63" s="54"/>
      <c r="VJN63" s="54"/>
      <c r="VJO63" s="54"/>
      <c r="VJP63" s="54"/>
      <c r="VJQ63" s="54"/>
      <c r="VJR63" s="54"/>
      <c r="VJS63" s="54"/>
      <c r="VJT63" s="54"/>
      <c r="VJU63" s="54"/>
      <c r="VJV63" s="54"/>
      <c r="VJW63" s="54"/>
      <c r="VJX63" s="54"/>
      <c r="VJY63" s="54"/>
      <c r="VJZ63" s="54"/>
      <c r="VKA63" s="54"/>
      <c r="VKB63" s="54"/>
      <c r="VKC63" s="54"/>
      <c r="VKD63" s="54"/>
      <c r="VKE63" s="54"/>
      <c r="VKF63" s="54"/>
      <c r="VKG63" s="54"/>
      <c r="VKH63" s="54"/>
      <c r="VKI63" s="54"/>
      <c r="VKJ63" s="54"/>
      <c r="VKK63" s="54"/>
      <c r="VKL63" s="54"/>
      <c r="VKM63" s="54"/>
      <c r="VKN63" s="54"/>
      <c r="VKO63" s="54"/>
      <c r="VKP63" s="54"/>
      <c r="VKQ63" s="54"/>
      <c r="VKR63" s="54"/>
      <c r="VKS63" s="54"/>
      <c r="VKT63" s="54"/>
      <c r="VKU63" s="54"/>
      <c r="VKV63" s="54"/>
      <c r="VKW63" s="54"/>
      <c r="VKX63" s="54"/>
      <c r="VKY63" s="54"/>
      <c r="VKZ63" s="54"/>
      <c r="VLA63" s="54"/>
      <c r="VLB63" s="54"/>
      <c r="VLC63" s="54"/>
      <c r="VLD63" s="54"/>
      <c r="VLE63" s="54"/>
      <c r="VLF63" s="54"/>
      <c r="VLG63" s="54"/>
      <c r="VLH63" s="54"/>
      <c r="VLI63" s="54"/>
      <c r="VLJ63" s="54"/>
      <c r="VLK63" s="54"/>
      <c r="VLL63" s="54"/>
      <c r="VLM63" s="54"/>
      <c r="VLN63" s="54"/>
      <c r="VLO63" s="54"/>
      <c r="VLP63" s="54"/>
      <c r="VLQ63" s="54"/>
      <c r="VLR63" s="54"/>
      <c r="VLS63" s="54"/>
      <c r="VLT63" s="54"/>
      <c r="VLU63" s="54"/>
      <c r="VLV63" s="54"/>
      <c r="VLW63" s="54"/>
      <c r="VLX63" s="54"/>
      <c r="VLY63" s="54"/>
      <c r="VLZ63" s="54"/>
      <c r="VMA63" s="54"/>
      <c r="VMB63" s="54"/>
      <c r="VMC63" s="54"/>
      <c r="VMD63" s="54"/>
      <c r="VME63" s="54"/>
      <c r="VMF63" s="54"/>
      <c r="VMG63" s="54"/>
      <c r="VMH63" s="54"/>
      <c r="VMI63" s="54"/>
      <c r="VMJ63" s="54"/>
      <c r="VMK63" s="54"/>
      <c r="VML63" s="54"/>
      <c r="VMM63" s="54"/>
      <c r="VMN63" s="54"/>
      <c r="VMO63" s="54"/>
      <c r="VMP63" s="54"/>
      <c r="VMQ63" s="54"/>
      <c r="VMR63" s="54"/>
      <c r="VMS63" s="54"/>
      <c r="VMT63" s="54"/>
      <c r="VMU63" s="54"/>
      <c r="VMV63" s="54"/>
      <c r="VMW63" s="54"/>
      <c r="VMX63" s="54"/>
      <c r="VMY63" s="54"/>
      <c r="VMZ63" s="54"/>
      <c r="VNA63" s="54"/>
      <c r="VNB63" s="54"/>
      <c r="VNC63" s="54"/>
      <c r="VND63" s="54"/>
      <c r="VNE63" s="54"/>
      <c r="VNF63" s="54"/>
      <c r="VNG63" s="54"/>
      <c r="VNH63" s="54"/>
      <c r="VNI63" s="54"/>
      <c r="VNJ63" s="54"/>
      <c r="VNK63" s="54"/>
      <c r="VNL63" s="54"/>
      <c r="VNM63" s="54"/>
      <c r="VNN63" s="54"/>
      <c r="VNO63" s="54"/>
      <c r="VNP63" s="54"/>
      <c r="VNQ63" s="54"/>
      <c r="VNR63" s="54"/>
      <c r="VNS63" s="54"/>
      <c r="VNT63" s="54"/>
      <c r="VNU63" s="54"/>
      <c r="VNV63" s="54"/>
      <c r="VNW63" s="54"/>
      <c r="VNX63" s="54"/>
      <c r="VNY63" s="54"/>
      <c r="VNZ63" s="54"/>
      <c r="VOA63" s="54"/>
      <c r="VOB63" s="54"/>
      <c r="VOC63" s="54"/>
      <c r="VOD63" s="54"/>
      <c r="VOE63" s="54"/>
      <c r="VOF63" s="54"/>
      <c r="VOG63" s="54"/>
      <c r="VOH63" s="54"/>
      <c r="VOI63" s="54"/>
      <c r="VOJ63" s="54"/>
      <c r="VOK63" s="54"/>
      <c r="VOL63" s="54"/>
      <c r="VOM63" s="54"/>
      <c r="VON63" s="54"/>
      <c r="VOO63" s="54"/>
      <c r="VOP63" s="54"/>
      <c r="VOQ63" s="54"/>
      <c r="VOR63" s="54"/>
      <c r="VOS63" s="54"/>
      <c r="VOT63" s="54"/>
      <c r="VOU63" s="54"/>
      <c r="VOV63" s="54"/>
      <c r="VOW63" s="54"/>
      <c r="VOX63" s="54"/>
      <c r="VOY63" s="54"/>
      <c r="VOZ63" s="54"/>
      <c r="VPA63" s="54"/>
      <c r="VPB63" s="54"/>
      <c r="VPC63" s="54"/>
      <c r="VPD63" s="54"/>
      <c r="VPE63" s="54"/>
      <c r="VPF63" s="54"/>
      <c r="VPG63" s="54"/>
      <c r="VPH63" s="54"/>
      <c r="VPI63" s="54"/>
      <c r="VPJ63" s="54"/>
      <c r="VPK63" s="54"/>
      <c r="VPL63" s="54"/>
      <c r="VPM63" s="54"/>
      <c r="VPN63" s="54"/>
      <c r="VPO63" s="54"/>
      <c r="VPP63" s="54"/>
      <c r="VPQ63" s="54"/>
      <c r="VPR63" s="54"/>
      <c r="VPS63" s="54"/>
      <c r="VPT63" s="54"/>
      <c r="VPU63" s="54"/>
      <c r="VPV63" s="54"/>
      <c r="VPW63" s="54"/>
      <c r="VPX63" s="54"/>
      <c r="VPY63" s="54"/>
      <c r="VPZ63" s="54"/>
      <c r="VQA63" s="54"/>
      <c r="VQB63" s="54"/>
      <c r="VQC63" s="54"/>
      <c r="VQD63" s="54"/>
      <c r="VQE63" s="54"/>
      <c r="VQF63" s="54"/>
      <c r="VQG63" s="54"/>
      <c r="VQH63" s="54"/>
      <c r="VQI63" s="54"/>
      <c r="VQJ63" s="54"/>
      <c r="VQK63" s="54"/>
      <c r="VQL63" s="54"/>
      <c r="VQM63" s="54"/>
      <c r="VQN63" s="54"/>
      <c r="VQO63" s="54"/>
      <c r="VQP63" s="54"/>
      <c r="VQQ63" s="54"/>
      <c r="VQR63" s="54"/>
      <c r="VQS63" s="54"/>
      <c r="VQT63" s="54"/>
      <c r="VQU63" s="54"/>
      <c r="VQV63" s="54"/>
      <c r="VQW63" s="54"/>
      <c r="VQX63" s="54"/>
      <c r="VQY63" s="54"/>
      <c r="VQZ63" s="54"/>
      <c r="VRA63" s="54"/>
      <c r="VRB63" s="54"/>
      <c r="VRC63" s="54"/>
      <c r="VRD63" s="54"/>
      <c r="VRE63" s="54"/>
      <c r="VRF63" s="54"/>
      <c r="VRG63" s="54"/>
      <c r="VRH63" s="54"/>
      <c r="VRI63" s="54"/>
      <c r="VRJ63" s="54"/>
      <c r="VRK63" s="54"/>
      <c r="VRL63" s="54"/>
      <c r="VRM63" s="54"/>
      <c r="VRN63" s="54"/>
      <c r="VRO63" s="54"/>
      <c r="VRP63" s="54"/>
      <c r="VRQ63" s="54"/>
      <c r="VRR63" s="54"/>
      <c r="VRS63" s="54"/>
      <c r="VRT63" s="54"/>
      <c r="VRU63" s="54"/>
      <c r="VRV63" s="54"/>
      <c r="VRW63" s="54"/>
      <c r="VRX63" s="54"/>
      <c r="VRY63" s="54"/>
      <c r="VRZ63" s="54"/>
      <c r="VSA63" s="54"/>
      <c r="VSB63" s="54"/>
      <c r="VSC63" s="54"/>
      <c r="VSD63" s="54"/>
      <c r="VSE63" s="54"/>
      <c r="VSF63" s="54"/>
      <c r="VSG63" s="54"/>
      <c r="VSH63" s="54"/>
      <c r="VSI63" s="54"/>
      <c r="VSJ63" s="54"/>
      <c r="VSK63" s="54"/>
      <c r="VSL63" s="54"/>
      <c r="VSM63" s="54"/>
      <c r="VSN63" s="54"/>
      <c r="VSO63" s="54"/>
      <c r="VSP63" s="54"/>
      <c r="VSQ63" s="54"/>
      <c r="VSR63" s="54"/>
      <c r="VSS63" s="54"/>
      <c r="VST63" s="54"/>
      <c r="VSU63" s="54"/>
      <c r="VSV63" s="54"/>
      <c r="VSW63" s="54"/>
      <c r="VSX63" s="54"/>
      <c r="VSY63" s="54"/>
      <c r="VSZ63" s="54"/>
      <c r="VTA63" s="54"/>
      <c r="VTB63" s="54"/>
      <c r="VTC63" s="54"/>
      <c r="VTD63" s="54"/>
      <c r="VTE63" s="54"/>
      <c r="VTF63" s="54"/>
      <c r="VTG63" s="54"/>
      <c r="VTH63" s="54"/>
      <c r="VTI63" s="54"/>
      <c r="VTJ63" s="54"/>
      <c r="VTK63" s="54"/>
      <c r="VTL63" s="54"/>
      <c r="VTM63" s="54"/>
      <c r="VTN63" s="54"/>
      <c r="VTO63" s="54"/>
      <c r="VTP63" s="54"/>
      <c r="VTQ63" s="54"/>
      <c r="VTR63" s="54"/>
      <c r="VTS63" s="54"/>
      <c r="VTT63" s="54"/>
      <c r="VTU63" s="54"/>
      <c r="VTV63" s="54"/>
      <c r="VTW63" s="54"/>
      <c r="VTX63" s="54"/>
      <c r="VTY63" s="54"/>
      <c r="VTZ63" s="54"/>
      <c r="VUA63" s="54"/>
      <c r="VUB63" s="54"/>
      <c r="VUC63" s="54"/>
      <c r="VUD63" s="54"/>
      <c r="VUE63" s="54"/>
      <c r="VUF63" s="54"/>
      <c r="VUG63" s="54"/>
      <c r="VUH63" s="54"/>
      <c r="VUI63" s="54"/>
      <c r="VUJ63" s="54"/>
      <c r="VUK63" s="54"/>
      <c r="VUL63" s="54"/>
      <c r="VUM63" s="54"/>
      <c r="VUN63" s="54"/>
      <c r="VUO63" s="54"/>
      <c r="VUP63" s="54"/>
      <c r="VUQ63" s="54"/>
      <c r="VUR63" s="54"/>
      <c r="VUS63" s="54"/>
      <c r="VUT63" s="54"/>
      <c r="VUU63" s="54"/>
      <c r="VUV63" s="54"/>
      <c r="VUW63" s="54"/>
      <c r="VUX63" s="54"/>
      <c r="VUY63" s="54"/>
      <c r="VUZ63" s="54"/>
      <c r="VVA63" s="54"/>
      <c r="VVB63" s="54"/>
      <c r="VVC63" s="54"/>
      <c r="VVD63" s="54"/>
      <c r="VVE63" s="54"/>
      <c r="VVF63" s="54"/>
      <c r="VVG63" s="54"/>
      <c r="VVH63" s="54"/>
      <c r="VVI63" s="54"/>
      <c r="VVJ63" s="54"/>
      <c r="VVK63" s="54"/>
      <c r="VVL63" s="54"/>
      <c r="VVM63" s="54"/>
      <c r="VVN63" s="54"/>
      <c r="VVO63" s="54"/>
      <c r="VVP63" s="54"/>
      <c r="VVQ63" s="54"/>
      <c r="VVR63" s="54"/>
      <c r="VVS63" s="54"/>
      <c r="VVT63" s="54"/>
      <c r="VVU63" s="54"/>
      <c r="VVV63" s="54"/>
      <c r="VVW63" s="54"/>
      <c r="VVX63" s="54"/>
      <c r="VVY63" s="54"/>
      <c r="VVZ63" s="54"/>
      <c r="VWA63" s="54"/>
      <c r="VWB63" s="54"/>
      <c r="VWC63" s="54"/>
      <c r="VWD63" s="54"/>
      <c r="VWE63" s="54"/>
      <c r="VWF63" s="54"/>
      <c r="VWG63" s="54"/>
      <c r="VWH63" s="54"/>
      <c r="VWI63" s="54"/>
      <c r="VWJ63" s="54"/>
      <c r="VWK63" s="54"/>
      <c r="VWL63" s="54"/>
      <c r="VWM63" s="54"/>
      <c r="VWN63" s="54"/>
      <c r="VWO63" s="54"/>
      <c r="VWP63" s="54"/>
      <c r="VWQ63" s="54"/>
      <c r="VWR63" s="54"/>
      <c r="VWS63" s="54"/>
      <c r="VWT63" s="54"/>
      <c r="VWU63" s="54"/>
      <c r="VWV63" s="54"/>
      <c r="VWW63" s="54"/>
      <c r="VWX63" s="54"/>
      <c r="VWY63" s="54"/>
      <c r="VWZ63" s="54"/>
      <c r="VXA63" s="54"/>
      <c r="VXB63" s="54"/>
      <c r="VXC63" s="54"/>
      <c r="VXD63" s="54"/>
      <c r="VXE63" s="54"/>
      <c r="VXF63" s="54"/>
      <c r="VXG63" s="54"/>
      <c r="VXH63" s="54"/>
      <c r="VXI63" s="54"/>
      <c r="VXJ63" s="54"/>
      <c r="VXK63" s="54"/>
      <c r="VXL63" s="54"/>
      <c r="VXM63" s="54"/>
      <c r="VXN63" s="54"/>
      <c r="VXO63" s="54"/>
      <c r="VXP63" s="54"/>
      <c r="VXQ63" s="54"/>
      <c r="VXR63" s="54"/>
      <c r="VXS63" s="54"/>
      <c r="VXT63" s="54"/>
      <c r="VXU63" s="54"/>
      <c r="VXV63" s="54"/>
      <c r="VXW63" s="54"/>
      <c r="VXX63" s="54"/>
      <c r="VXY63" s="54"/>
      <c r="VXZ63" s="54"/>
      <c r="VYA63" s="54"/>
      <c r="VYB63" s="54"/>
      <c r="VYC63" s="54"/>
      <c r="VYD63" s="54"/>
      <c r="VYE63" s="54"/>
      <c r="VYF63" s="54"/>
      <c r="VYG63" s="54"/>
      <c r="VYH63" s="54"/>
      <c r="VYI63" s="54"/>
      <c r="VYJ63" s="54"/>
      <c r="VYK63" s="54"/>
      <c r="VYL63" s="54"/>
      <c r="VYM63" s="54"/>
      <c r="VYN63" s="54"/>
      <c r="VYO63" s="54"/>
      <c r="VYP63" s="54"/>
      <c r="VYQ63" s="54"/>
      <c r="VYR63" s="54"/>
      <c r="VYS63" s="54"/>
      <c r="VYT63" s="54"/>
      <c r="VYU63" s="54"/>
      <c r="VYV63" s="54"/>
      <c r="VYW63" s="54"/>
      <c r="VYX63" s="54"/>
      <c r="VYY63" s="54"/>
      <c r="VYZ63" s="54"/>
      <c r="VZA63" s="54"/>
      <c r="VZB63" s="54"/>
      <c r="VZC63" s="54"/>
      <c r="VZD63" s="54"/>
      <c r="VZE63" s="54"/>
      <c r="VZF63" s="54"/>
      <c r="VZG63" s="54"/>
      <c r="VZH63" s="54"/>
      <c r="VZI63" s="54"/>
      <c r="VZJ63" s="54"/>
      <c r="VZK63" s="54"/>
      <c r="VZL63" s="54"/>
      <c r="VZM63" s="54"/>
      <c r="VZN63" s="54"/>
      <c r="VZO63" s="54"/>
      <c r="VZP63" s="54"/>
      <c r="VZQ63" s="54"/>
      <c r="VZR63" s="54"/>
      <c r="VZS63" s="54"/>
      <c r="VZT63" s="54"/>
      <c r="VZU63" s="54"/>
      <c r="VZV63" s="54"/>
      <c r="VZW63" s="54"/>
      <c r="VZX63" s="54"/>
      <c r="VZY63" s="54"/>
      <c r="VZZ63" s="54"/>
      <c r="WAA63" s="54"/>
      <c r="WAB63" s="54"/>
      <c r="WAC63" s="54"/>
      <c r="WAD63" s="54"/>
      <c r="WAE63" s="54"/>
      <c r="WAF63" s="54"/>
      <c r="WAG63" s="54"/>
      <c r="WAH63" s="54"/>
      <c r="WAI63" s="54"/>
      <c r="WAJ63" s="54"/>
      <c r="WAK63" s="54"/>
      <c r="WAL63" s="54"/>
      <c r="WAM63" s="54"/>
      <c r="WAN63" s="54"/>
      <c r="WAO63" s="54"/>
      <c r="WAP63" s="54"/>
      <c r="WAQ63" s="54"/>
      <c r="WAR63" s="54"/>
      <c r="WAS63" s="54"/>
      <c r="WAT63" s="54"/>
      <c r="WAU63" s="54"/>
      <c r="WAV63" s="54"/>
      <c r="WAW63" s="54"/>
      <c r="WAX63" s="54"/>
      <c r="WAY63" s="54"/>
      <c r="WAZ63" s="54"/>
      <c r="WBA63" s="54"/>
      <c r="WBB63" s="54"/>
      <c r="WBC63" s="54"/>
      <c r="WBD63" s="54"/>
      <c r="WBE63" s="54"/>
      <c r="WBF63" s="54"/>
      <c r="WBG63" s="54"/>
      <c r="WBH63" s="54"/>
      <c r="WBI63" s="54"/>
      <c r="WBJ63" s="54"/>
      <c r="WBK63" s="54"/>
      <c r="WBL63" s="54"/>
      <c r="WBM63" s="54"/>
      <c r="WBN63" s="54"/>
      <c r="WBO63" s="54"/>
      <c r="WBP63" s="54"/>
      <c r="WBQ63" s="54"/>
      <c r="WBR63" s="54"/>
      <c r="WBS63" s="54"/>
      <c r="WBT63" s="54"/>
      <c r="WBU63" s="54"/>
      <c r="WBV63" s="54"/>
      <c r="WBW63" s="54"/>
      <c r="WBX63" s="54"/>
      <c r="WBY63" s="54"/>
      <c r="WBZ63" s="54"/>
      <c r="WCA63" s="54"/>
      <c r="WCB63" s="54"/>
      <c r="WCC63" s="54"/>
      <c r="WCD63" s="54"/>
      <c r="WCE63" s="54"/>
      <c r="WCF63" s="54"/>
      <c r="WCG63" s="54"/>
      <c r="WCH63" s="54"/>
      <c r="WCI63" s="54"/>
      <c r="WCJ63" s="54"/>
      <c r="WCK63" s="54"/>
      <c r="WCL63" s="54"/>
      <c r="WCM63" s="54"/>
      <c r="WCN63" s="54"/>
      <c r="WCO63" s="54"/>
      <c r="WCP63" s="54"/>
      <c r="WCQ63" s="54"/>
      <c r="WCR63" s="54"/>
      <c r="WCS63" s="54"/>
      <c r="WCT63" s="54"/>
      <c r="WCU63" s="54"/>
      <c r="WCV63" s="54"/>
      <c r="WCW63" s="54"/>
      <c r="WCX63" s="54"/>
      <c r="WCY63" s="54"/>
      <c r="WCZ63" s="54"/>
      <c r="WDA63" s="54"/>
      <c r="WDB63" s="54"/>
      <c r="WDC63" s="54"/>
      <c r="WDD63" s="54"/>
      <c r="WDE63" s="54"/>
      <c r="WDF63" s="54"/>
      <c r="WDG63" s="54"/>
      <c r="WDH63" s="54"/>
      <c r="WDI63" s="54"/>
      <c r="WDJ63" s="54"/>
      <c r="WDK63" s="54"/>
      <c r="WDL63" s="54"/>
      <c r="WDM63" s="54"/>
      <c r="WDN63" s="54"/>
      <c r="WDO63" s="54"/>
      <c r="WDP63" s="54"/>
      <c r="WDQ63" s="54"/>
      <c r="WDR63" s="54"/>
      <c r="WDS63" s="54"/>
      <c r="WDT63" s="54"/>
      <c r="WDU63" s="54"/>
      <c r="WDV63" s="54"/>
      <c r="WDW63" s="54"/>
      <c r="WDX63" s="54"/>
      <c r="WDY63" s="54"/>
      <c r="WDZ63" s="54"/>
      <c r="WEA63" s="54"/>
      <c r="WEB63" s="54"/>
      <c r="WEC63" s="54"/>
      <c r="WED63" s="54"/>
      <c r="WEE63" s="54"/>
      <c r="WEF63" s="54"/>
      <c r="WEG63" s="54"/>
      <c r="WEH63" s="54"/>
      <c r="WEI63" s="54"/>
      <c r="WEJ63" s="54"/>
      <c r="WEK63" s="54"/>
      <c r="WEL63" s="54"/>
      <c r="WEM63" s="54"/>
      <c r="WEN63" s="54"/>
      <c r="WEO63" s="54"/>
      <c r="WEP63" s="54"/>
      <c r="WEQ63" s="54"/>
      <c r="WER63" s="54"/>
      <c r="WES63" s="54"/>
      <c r="WET63" s="54"/>
      <c r="WEU63" s="54"/>
      <c r="WEV63" s="54"/>
      <c r="WEW63" s="54"/>
      <c r="WEX63" s="54"/>
      <c r="WEY63" s="54"/>
      <c r="WEZ63" s="54"/>
      <c r="WFA63" s="54"/>
      <c r="WFB63" s="54"/>
      <c r="WFC63" s="54"/>
      <c r="WFD63" s="54"/>
      <c r="WFE63" s="54"/>
      <c r="WFF63" s="54"/>
      <c r="WFG63" s="54"/>
      <c r="WFH63" s="54"/>
      <c r="WFI63" s="54"/>
      <c r="WFJ63" s="54"/>
      <c r="WFK63" s="54"/>
      <c r="WFL63" s="54"/>
      <c r="WFM63" s="54"/>
      <c r="WFN63" s="54"/>
      <c r="WFO63" s="54"/>
      <c r="WFP63" s="54"/>
      <c r="WFQ63" s="54"/>
      <c r="WFR63" s="54"/>
      <c r="WFS63" s="54"/>
      <c r="WFT63" s="54"/>
      <c r="WFU63" s="54"/>
      <c r="WFV63" s="54"/>
      <c r="WFW63" s="54"/>
      <c r="WFX63" s="54"/>
      <c r="WFY63" s="54"/>
      <c r="WFZ63" s="54"/>
      <c r="WGA63" s="54"/>
      <c r="WGB63" s="54"/>
      <c r="WGC63" s="54"/>
      <c r="WGD63" s="54"/>
      <c r="WGE63" s="54"/>
      <c r="WGF63" s="54"/>
      <c r="WGG63" s="54"/>
      <c r="WGH63" s="54"/>
      <c r="WGI63" s="54"/>
      <c r="WGJ63" s="54"/>
      <c r="WGK63" s="54"/>
      <c r="WGL63" s="54"/>
      <c r="WGM63" s="54"/>
      <c r="WGN63" s="54"/>
      <c r="WGO63" s="54"/>
      <c r="WGP63" s="54"/>
      <c r="WGQ63" s="54"/>
      <c r="WGR63" s="54"/>
      <c r="WGS63" s="54"/>
      <c r="WGT63" s="54"/>
      <c r="WGU63" s="54"/>
      <c r="WGV63" s="54"/>
      <c r="WGW63" s="54"/>
      <c r="WGX63" s="54"/>
      <c r="WGY63" s="54"/>
      <c r="WGZ63" s="54"/>
      <c r="WHA63" s="54"/>
      <c r="WHB63" s="54"/>
      <c r="WHC63" s="54"/>
      <c r="WHD63" s="54"/>
      <c r="WHE63" s="54"/>
      <c r="WHF63" s="54"/>
      <c r="WHG63" s="54"/>
      <c r="WHH63" s="54"/>
      <c r="WHI63" s="54"/>
      <c r="WHJ63" s="54"/>
      <c r="WHK63" s="54"/>
      <c r="WHL63" s="54"/>
      <c r="WHM63" s="54"/>
      <c r="WHN63" s="54"/>
      <c r="WHO63" s="54"/>
      <c r="WHP63" s="54"/>
      <c r="WHQ63" s="54"/>
      <c r="WHR63" s="54"/>
      <c r="WHS63" s="54"/>
      <c r="WHT63" s="54"/>
      <c r="WHU63" s="54"/>
      <c r="WHV63" s="54"/>
      <c r="WHW63" s="54"/>
      <c r="WHX63" s="54"/>
      <c r="WHY63" s="54"/>
      <c r="WHZ63" s="54"/>
      <c r="WIA63" s="54"/>
      <c r="WIB63" s="54"/>
      <c r="WIC63" s="54"/>
      <c r="WID63" s="54"/>
      <c r="WIE63" s="54"/>
      <c r="WIF63" s="54"/>
      <c r="WIG63" s="54"/>
      <c r="WIH63" s="54"/>
      <c r="WII63" s="54"/>
      <c r="WIJ63" s="54"/>
      <c r="WIK63" s="54"/>
      <c r="WIL63" s="54"/>
      <c r="WIM63" s="54"/>
      <c r="WIN63" s="54"/>
      <c r="WIO63" s="54"/>
      <c r="WIP63" s="54"/>
      <c r="WIQ63" s="54"/>
      <c r="WIR63" s="54"/>
      <c r="WIS63" s="54"/>
      <c r="WIT63" s="54"/>
      <c r="WIU63" s="54"/>
      <c r="WIV63" s="54"/>
      <c r="WIW63" s="54"/>
      <c r="WIX63" s="54"/>
      <c r="WIY63" s="54"/>
      <c r="WIZ63" s="54"/>
      <c r="WJA63" s="54"/>
      <c r="WJB63" s="54"/>
      <c r="WJC63" s="54"/>
      <c r="WJD63" s="54"/>
      <c r="WJE63" s="54"/>
      <c r="WJF63" s="54"/>
      <c r="WJG63" s="54"/>
      <c r="WJH63" s="54"/>
      <c r="WJI63" s="54"/>
      <c r="WJJ63" s="54"/>
      <c r="WJK63" s="54"/>
      <c r="WJL63" s="54"/>
      <c r="WJM63" s="54"/>
      <c r="WJN63" s="54"/>
      <c r="WJO63" s="54"/>
      <c r="WJP63" s="54"/>
      <c r="WJQ63" s="54"/>
      <c r="WJR63" s="54"/>
      <c r="WJS63" s="54"/>
      <c r="WJT63" s="54"/>
      <c r="WJU63" s="54"/>
      <c r="WJV63" s="54"/>
      <c r="WJW63" s="54"/>
      <c r="WJX63" s="54"/>
      <c r="WJY63" s="54"/>
      <c r="WJZ63" s="54"/>
      <c r="WKA63" s="54"/>
      <c r="WKB63" s="54"/>
      <c r="WKC63" s="54"/>
      <c r="WKD63" s="54"/>
      <c r="WKE63" s="54"/>
      <c r="WKF63" s="54"/>
      <c r="WKG63" s="54"/>
      <c r="WKH63" s="54"/>
      <c r="WKI63" s="54"/>
      <c r="WKJ63" s="54"/>
      <c r="WKK63" s="54"/>
      <c r="WKL63" s="54"/>
      <c r="WKM63" s="54"/>
      <c r="WKN63" s="54"/>
      <c r="WKO63" s="54"/>
      <c r="WKP63" s="54"/>
      <c r="WKQ63" s="54"/>
      <c r="WKR63" s="54"/>
      <c r="WKS63" s="54"/>
      <c r="WKT63" s="54"/>
      <c r="WKU63" s="54"/>
      <c r="WKV63" s="54"/>
      <c r="WKW63" s="54"/>
      <c r="WKX63" s="54"/>
      <c r="WKY63" s="54"/>
      <c r="WKZ63" s="54"/>
      <c r="WLA63" s="54"/>
      <c r="WLB63" s="54"/>
      <c r="WLC63" s="54"/>
      <c r="WLD63" s="54"/>
      <c r="WLE63" s="54"/>
      <c r="WLF63" s="54"/>
      <c r="WLG63" s="54"/>
      <c r="WLH63" s="54"/>
      <c r="WLI63" s="54"/>
      <c r="WLJ63" s="54"/>
      <c r="WLK63" s="54"/>
      <c r="WLL63" s="54"/>
      <c r="WLM63" s="54"/>
      <c r="WLN63" s="54"/>
      <c r="WLO63" s="54"/>
      <c r="WLP63" s="54"/>
      <c r="WLQ63" s="54"/>
      <c r="WLR63" s="54"/>
      <c r="WLS63" s="54"/>
      <c r="WLT63" s="54"/>
      <c r="WLU63" s="54"/>
      <c r="WLV63" s="54"/>
      <c r="WLW63" s="54"/>
      <c r="WLX63" s="54"/>
      <c r="WLY63" s="54"/>
      <c r="WLZ63" s="54"/>
      <c r="WMA63" s="54"/>
      <c r="WMB63" s="54"/>
      <c r="WMC63" s="54"/>
      <c r="WMD63" s="54"/>
      <c r="WME63" s="54"/>
      <c r="WMF63" s="54"/>
      <c r="WMG63" s="54"/>
      <c r="WMH63" s="54"/>
      <c r="WMI63" s="54"/>
      <c r="WMJ63" s="54"/>
      <c r="WMK63" s="54"/>
      <c r="WML63" s="54"/>
      <c r="WMM63" s="54"/>
      <c r="WMN63" s="54"/>
      <c r="WMO63" s="54"/>
      <c r="WMP63" s="54"/>
      <c r="WMQ63" s="54"/>
      <c r="WMR63" s="54"/>
      <c r="WMS63" s="54"/>
      <c r="WMT63" s="54"/>
      <c r="WMU63" s="54"/>
      <c r="WMV63" s="54"/>
      <c r="WMW63" s="54"/>
      <c r="WMX63" s="54"/>
      <c r="WMY63" s="54"/>
      <c r="WMZ63" s="54"/>
      <c r="WNA63" s="54"/>
      <c r="WNB63" s="54"/>
      <c r="WNC63" s="54"/>
      <c r="WND63" s="54"/>
      <c r="WNE63" s="54"/>
      <c r="WNF63" s="54"/>
      <c r="WNG63" s="54"/>
      <c r="WNH63" s="54"/>
      <c r="WNI63" s="54"/>
      <c r="WNJ63" s="54"/>
      <c r="WNK63" s="54"/>
      <c r="WNL63" s="54"/>
      <c r="WNM63" s="54"/>
      <c r="WNN63" s="54"/>
      <c r="WNO63" s="54"/>
      <c r="WNP63" s="54"/>
      <c r="WNQ63" s="54"/>
      <c r="WNR63" s="54"/>
      <c r="WNS63" s="54"/>
      <c r="WNT63" s="54"/>
      <c r="WNU63" s="54"/>
      <c r="WNV63" s="54"/>
      <c r="WNW63" s="54"/>
      <c r="WNX63" s="54"/>
      <c r="WNY63" s="54"/>
      <c r="WNZ63" s="54"/>
      <c r="WOA63" s="54"/>
      <c r="WOB63" s="54"/>
      <c r="WOC63" s="54"/>
      <c r="WOD63" s="54"/>
      <c r="WOE63" s="54"/>
      <c r="WOF63" s="54"/>
      <c r="WOG63" s="54"/>
      <c r="WOH63" s="54"/>
      <c r="WOI63" s="54"/>
      <c r="WOJ63" s="54"/>
      <c r="WOK63" s="54"/>
      <c r="WOL63" s="54"/>
      <c r="WOM63" s="54"/>
      <c r="WON63" s="54"/>
      <c r="WOO63" s="54"/>
      <c r="WOP63" s="54"/>
      <c r="WOQ63" s="54"/>
      <c r="WOR63" s="54"/>
      <c r="WOS63" s="54"/>
      <c r="WOT63" s="54"/>
      <c r="WOU63" s="54"/>
      <c r="WOV63" s="54"/>
      <c r="WOW63" s="54"/>
      <c r="WOX63" s="54"/>
      <c r="WOY63" s="54"/>
      <c r="WOZ63" s="54"/>
      <c r="WPA63" s="54"/>
      <c r="WPB63" s="54"/>
      <c r="WPC63" s="54"/>
      <c r="WPD63" s="54"/>
      <c r="WPE63" s="54"/>
      <c r="WPF63" s="54"/>
      <c r="WPG63" s="54"/>
      <c r="WPH63" s="54"/>
      <c r="WPI63" s="54"/>
      <c r="WPJ63" s="54"/>
      <c r="WPK63" s="54"/>
      <c r="WPL63" s="54"/>
      <c r="WPM63" s="54"/>
      <c r="WPN63" s="54"/>
      <c r="WPO63" s="54"/>
      <c r="WPP63" s="54"/>
      <c r="WPQ63" s="54"/>
      <c r="WPR63" s="54"/>
      <c r="WPS63" s="54"/>
      <c r="WPT63" s="54"/>
      <c r="WPU63" s="54"/>
      <c r="WPV63" s="54"/>
      <c r="WPW63" s="54"/>
      <c r="WPX63" s="54"/>
      <c r="WPY63" s="54"/>
      <c r="WPZ63" s="54"/>
      <c r="WQA63" s="54"/>
      <c r="WQB63" s="54"/>
      <c r="WQC63" s="54"/>
      <c r="WQD63" s="54"/>
      <c r="WQE63" s="54"/>
      <c r="WQF63" s="54"/>
      <c r="WQG63" s="54"/>
      <c r="WQH63" s="54"/>
      <c r="WQI63" s="54"/>
      <c r="WQJ63" s="54"/>
      <c r="WQK63" s="54"/>
      <c r="WQL63" s="54"/>
      <c r="WQM63" s="54"/>
      <c r="WQN63" s="54"/>
      <c r="WQO63" s="54"/>
      <c r="WQP63" s="54"/>
      <c r="WQQ63" s="54"/>
      <c r="WQR63" s="54"/>
      <c r="WQS63" s="54"/>
      <c r="WQT63" s="54"/>
      <c r="WQU63" s="54"/>
      <c r="WQV63" s="54"/>
      <c r="WQW63" s="54"/>
      <c r="WQX63" s="54"/>
      <c r="WQY63" s="54"/>
      <c r="WQZ63" s="54"/>
      <c r="WRA63" s="54"/>
      <c r="WRB63" s="54"/>
      <c r="WRC63" s="54"/>
      <c r="WRD63" s="54"/>
      <c r="WRE63" s="54"/>
      <c r="WRF63" s="54"/>
      <c r="WRG63" s="54"/>
      <c r="WRH63" s="54"/>
      <c r="WRI63" s="54"/>
      <c r="WRJ63" s="54"/>
      <c r="WRK63" s="54"/>
      <c r="WRL63" s="54"/>
      <c r="WRM63" s="54"/>
      <c r="WRN63" s="54"/>
      <c r="WRO63" s="54"/>
      <c r="WRP63" s="54"/>
      <c r="WRQ63" s="54"/>
      <c r="WRR63" s="54"/>
      <c r="WRS63" s="54"/>
      <c r="WRT63" s="54"/>
      <c r="WRU63" s="54"/>
      <c r="WRV63" s="54"/>
      <c r="WRW63" s="54"/>
      <c r="WRX63" s="54"/>
      <c r="WRY63" s="54"/>
      <c r="WRZ63" s="54"/>
      <c r="WSA63" s="54"/>
      <c r="WSB63" s="54"/>
      <c r="WSC63" s="54"/>
      <c r="WSD63" s="54"/>
      <c r="WSE63" s="54"/>
      <c r="WSF63" s="54"/>
      <c r="WSG63" s="54"/>
      <c r="WSH63" s="54"/>
      <c r="WSI63" s="54"/>
      <c r="WSJ63" s="54"/>
      <c r="WSK63" s="54"/>
      <c r="WSL63" s="54"/>
      <c r="WSM63" s="54"/>
      <c r="WSN63" s="54"/>
      <c r="WSO63" s="54"/>
      <c r="WSP63" s="54"/>
      <c r="WSQ63" s="54"/>
      <c r="WSR63" s="54"/>
      <c r="WSS63" s="54"/>
      <c r="WST63" s="54"/>
      <c r="WSU63" s="54"/>
      <c r="WSV63" s="54"/>
      <c r="WSW63" s="54"/>
      <c r="WSX63" s="54"/>
      <c r="WSY63" s="54"/>
      <c r="WSZ63" s="54"/>
      <c r="WTA63" s="54"/>
      <c r="WTB63" s="54"/>
      <c r="WTC63" s="54"/>
      <c r="WTD63" s="54"/>
      <c r="WTE63" s="54"/>
      <c r="WTF63" s="54"/>
      <c r="WTG63" s="54"/>
      <c r="WTH63" s="54"/>
      <c r="WTI63" s="54"/>
      <c r="WTJ63" s="54"/>
      <c r="WTK63" s="54"/>
      <c r="WTL63" s="54"/>
      <c r="WTM63" s="54"/>
      <c r="WTN63" s="54"/>
      <c r="WTO63" s="54"/>
      <c r="WTP63" s="54"/>
      <c r="WTQ63" s="54"/>
      <c r="WTR63" s="54"/>
      <c r="WTS63" s="54"/>
      <c r="WTT63" s="54"/>
      <c r="WTU63" s="54"/>
      <c r="WTV63" s="54"/>
      <c r="WTW63" s="54"/>
      <c r="WTX63" s="54"/>
      <c r="WTY63" s="54"/>
      <c r="WTZ63" s="54"/>
      <c r="WUA63" s="54"/>
      <c r="WUB63" s="54"/>
      <c r="WUC63" s="54"/>
      <c r="WUD63" s="54"/>
      <c r="WUE63" s="54"/>
      <c r="WUF63" s="54"/>
      <c r="WUG63" s="54"/>
      <c r="WUH63" s="54"/>
      <c r="WUI63" s="54"/>
      <c r="WUJ63" s="54"/>
      <c r="WUK63" s="54"/>
      <c r="WUL63" s="54"/>
      <c r="WUM63" s="54"/>
      <c r="WUN63" s="54"/>
      <c r="WUO63" s="54"/>
      <c r="WUP63" s="54"/>
      <c r="WUQ63" s="54"/>
      <c r="WUR63" s="54"/>
      <c r="WUS63" s="54"/>
      <c r="WUT63" s="54"/>
      <c r="WUU63" s="54"/>
      <c r="WUV63" s="54"/>
      <c r="WUW63" s="54"/>
      <c r="WUX63" s="54"/>
      <c r="WUY63" s="54"/>
      <c r="WUZ63" s="54"/>
      <c r="WVA63" s="54"/>
      <c r="WVB63" s="54"/>
      <c r="WVC63" s="54"/>
      <c r="WVD63" s="54"/>
      <c r="WVE63" s="54"/>
      <c r="WVF63" s="54"/>
      <c r="WVG63" s="54"/>
      <c r="WVH63" s="54"/>
      <c r="WVI63" s="54"/>
      <c r="WVJ63" s="54"/>
      <c r="WVK63" s="54"/>
      <c r="WVL63" s="54"/>
      <c r="WVM63" s="54"/>
      <c r="WVN63" s="54"/>
      <c r="WVO63" s="54"/>
      <c r="WVP63" s="54"/>
      <c r="WVQ63" s="54"/>
      <c r="WVR63" s="54"/>
      <c r="WVS63" s="54"/>
      <c r="WVT63" s="54"/>
      <c r="WVU63" s="54"/>
      <c r="WVV63" s="54"/>
      <c r="WVW63" s="54"/>
      <c r="WVX63" s="54"/>
      <c r="WVY63" s="54"/>
      <c r="WVZ63" s="54"/>
      <c r="WWA63" s="54"/>
      <c r="WWB63" s="54"/>
      <c r="WWC63" s="54"/>
      <c r="WWD63" s="54"/>
      <c r="WWE63" s="54"/>
      <c r="WWF63" s="54"/>
      <c r="WWG63" s="54"/>
      <c r="WWH63" s="54"/>
      <c r="WWI63" s="54"/>
      <c r="WWJ63" s="54"/>
      <c r="WWK63" s="54"/>
      <c r="WWL63" s="54"/>
      <c r="WWM63" s="54"/>
      <c r="WWN63" s="54"/>
      <c r="WWO63" s="54"/>
      <c r="WWP63" s="54"/>
      <c r="WWQ63" s="54"/>
      <c r="WWR63" s="54"/>
      <c r="WWS63" s="54"/>
      <c r="WWT63" s="54"/>
      <c r="WWU63" s="54"/>
      <c r="WWV63" s="54"/>
      <c r="WWW63" s="54"/>
      <c r="WWX63" s="54"/>
      <c r="WWY63" s="54"/>
      <c r="WWZ63" s="54"/>
      <c r="WXA63" s="54"/>
      <c r="WXB63" s="54"/>
      <c r="WXC63" s="54"/>
      <c r="WXD63" s="54"/>
      <c r="WXE63" s="54"/>
      <c r="WXF63" s="54"/>
      <c r="WXG63" s="54"/>
      <c r="WXH63" s="54"/>
      <c r="WXI63" s="54"/>
      <c r="WXJ63" s="54"/>
      <c r="WXK63" s="54"/>
      <c r="WXL63" s="54"/>
      <c r="WXM63" s="54"/>
      <c r="WXN63" s="54"/>
      <c r="WXO63" s="54"/>
      <c r="WXP63" s="54"/>
      <c r="WXQ63" s="54"/>
      <c r="WXR63" s="54"/>
      <c r="WXS63" s="54"/>
      <c r="WXT63" s="54"/>
      <c r="WXU63" s="54"/>
      <c r="WXV63" s="54"/>
      <c r="WXW63" s="54"/>
      <c r="WXX63" s="54"/>
      <c r="WXY63" s="54"/>
      <c r="WXZ63" s="54"/>
      <c r="WYA63" s="54"/>
      <c r="WYB63" s="54"/>
      <c r="WYC63" s="54"/>
      <c r="WYD63" s="54"/>
      <c r="WYE63" s="54"/>
      <c r="WYF63" s="54"/>
      <c r="WYG63" s="54"/>
      <c r="WYH63" s="54"/>
      <c r="WYI63" s="54"/>
      <c r="WYJ63" s="54"/>
      <c r="WYK63" s="54"/>
      <c r="WYL63" s="54"/>
      <c r="WYM63" s="54"/>
      <c r="WYN63" s="54"/>
      <c r="WYO63" s="54"/>
      <c r="WYP63" s="54"/>
      <c r="WYQ63" s="54"/>
      <c r="WYR63" s="54"/>
      <c r="WYS63" s="54"/>
      <c r="WYT63" s="54"/>
      <c r="WYU63" s="54"/>
      <c r="WYV63" s="54"/>
      <c r="WYW63" s="54"/>
      <c r="WYX63" s="54"/>
      <c r="WYY63" s="54"/>
      <c r="WYZ63" s="54"/>
      <c r="WZA63" s="54"/>
      <c r="WZB63" s="54"/>
      <c r="WZC63" s="54"/>
      <c r="WZD63" s="54"/>
      <c r="WZE63" s="54"/>
      <c r="WZF63" s="54"/>
      <c r="WZG63" s="54"/>
      <c r="WZH63" s="54"/>
      <c r="WZI63" s="54"/>
      <c r="WZJ63" s="54"/>
      <c r="WZK63" s="54"/>
      <c r="WZL63" s="54"/>
      <c r="WZM63" s="54"/>
      <c r="WZN63" s="54"/>
      <c r="WZO63" s="54"/>
      <c r="WZP63" s="54"/>
      <c r="WZQ63" s="54"/>
      <c r="WZR63" s="54"/>
      <c r="WZS63" s="54"/>
      <c r="WZT63" s="54"/>
      <c r="WZU63" s="54"/>
      <c r="WZV63" s="54"/>
      <c r="WZW63" s="54"/>
      <c r="WZX63" s="54"/>
      <c r="WZY63" s="54"/>
      <c r="WZZ63" s="54"/>
      <c r="XAA63" s="54"/>
      <c r="XAB63" s="54"/>
      <c r="XAC63" s="54"/>
      <c r="XAD63" s="54"/>
      <c r="XAE63" s="54"/>
      <c r="XAF63" s="54"/>
      <c r="XAG63" s="54"/>
      <c r="XAH63" s="54"/>
      <c r="XAI63" s="54"/>
      <c r="XAJ63" s="54"/>
      <c r="XAK63" s="54"/>
      <c r="XAL63" s="54"/>
      <c r="XAM63" s="54"/>
      <c r="XAN63" s="54"/>
      <c r="XAO63" s="54"/>
      <c r="XAP63" s="54"/>
      <c r="XAQ63" s="54"/>
      <c r="XAR63" s="54"/>
      <c r="XAS63" s="54"/>
      <c r="XAT63" s="54"/>
      <c r="XAU63" s="54"/>
      <c r="XAV63" s="54"/>
      <c r="XAW63" s="54"/>
      <c r="XAX63" s="54"/>
      <c r="XAY63" s="54"/>
      <c r="XAZ63" s="54"/>
      <c r="XBA63" s="54"/>
      <c r="XBB63" s="54"/>
      <c r="XBC63" s="54"/>
      <c r="XBD63" s="54"/>
      <c r="XBE63" s="54"/>
      <c r="XBF63" s="54"/>
      <c r="XBG63" s="54"/>
      <c r="XBH63" s="54"/>
      <c r="XBI63" s="54"/>
      <c r="XBJ63" s="54"/>
      <c r="XBK63" s="54"/>
      <c r="XBL63" s="54"/>
      <c r="XBM63" s="54"/>
      <c r="XBN63" s="54"/>
      <c r="XBO63" s="54"/>
      <c r="XBP63" s="54"/>
      <c r="XBQ63" s="54"/>
      <c r="XBR63" s="54"/>
      <c r="XBS63" s="54"/>
      <c r="XBT63" s="54"/>
      <c r="XBU63" s="54"/>
      <c r="XBV63" s="54"/>
      <c r="XBW63" s="54"/>
      <c r="XBX63" s="54"/>
      <c r="XBY63" s="54"/>
      <c r="XBZ63" s="54"/>
      <c r="XCA63" s="54"/>
      <c r="XCB63" s="54"/>
      <c r="XCC63" s="54"/>
      <c r="XCD63" s="54"/>
      <c r="XCE63" s="54"/>
      <c r="XCF63" s="54"/>
      <c r="XCG63" s="54"/>
      <c r="XCH63" s="54"/>
      <c r="XCI63" s="54"/>
      <c r="XCJ63" s="54"/>
      <c r="XCK63" s="54"/>
      <c r="XCL63" s="54"/>
      <c r="XCM63" s="54"/>
      <c r="XCN63" s="54"/>
      <c r="XCO63" s="54"/>
      <c r="XCP63" s="54"/>
      <c r="XCQ63" s="54"/>
      <c r="XCR63" s="54"/>
      <c r="XCS63" s="54"/>
      <c r="XCT63" s="54"/>
      <c r="XCU63" s="54"/>
      <c r="XCV63" s="54"/>
      <c r="XCW63" s="54"/>
      <c r="XCX63" s="54"/>
      <c r="XCY63" s="54"/>
      <c r="XCZ63" s="54"/>
      <c r="XDA63" s="54"/>
      <c r="XDB63" s="54"/>
      <c r="XDC63" s="54"/>
      <c r="XDD63" s="54"/>
      <c r="XDE63" s="54"/>
      <c r="XDF63" s="54"/>
      <c r="XDG63" s="54"/>
      <c r="XDH63" s="54"/>
      <c r="XDI63" s="54"/>
      <c r="XDJ63" s="54"/>
      <c r="XDK63" s="54"/>
      <c r="XDL63" s="54"/>
      <c r="XDM63" s="54"/>
      <c r="XDN63" s="54"/>
      <c r="XDO63" s="54"/>
      <c r="XDP63" s="54"/>
      <c r="XDQ63" s="54"/>
      <c r="XDR63" s="54"/>
      <c r="XDS63" s="54"/>
      <c r="XDT63" s="54"/>
      <c r="XDU63" s="54"/>
      <c r="XDV63" s="54"/>
      <c r="XDW63" s="54"/>
      <c r="XDX63" s="54"/>
      <c r="XDY63" s="54"/>
      <c r="XDZ63" s="54"/>
      <c r="XEA63" s="54"/>
      <c r="XEB63" s="54"/>
      <c r="XEC63" s="54"/>
      <c r="XED63" s="54"/>
      <c r="XEE63" s="54"/>
      <c r="XEF63" s="54"/>
      <c r="XEG63" s="54"/>
      <c r="XEH63" s="54"/>
      <c r="XEI63" s="54"/>
      <c r="XEJ63" s="54"/>
      <c r="XEK63" s="54"/>
      <c r="XEL63" s="54"/>
      <c r="XEM63" s="54"/>
      <c r="XEN63" s="54"/>
      <c r="XEO63" s="54"/>
      <c r="XEP63" s="54"/>
      <c r="XEQ63" s="54"/>
      <c r="XER63" s="54"/>
      <c r="XES63" s="54"/>
      <c r="XET63" s="54"/>
    </row>
    <row r="65" spans="2:23" x14ac:dyDescent="0.25">
      <c r="B65" s="380" t="s">
        <v>1407</v>
      </c>
      <c r="C65" s="381"/>
      <c r="D65" s="381"/>
      <c r="E65" s="381"/>
      <c r="F65" s="381"/>
      <c r="G65" s="381"/>
      <c r="H65" s="381"/>
      <c r="I65" s="381"/>
      <c r="J65" s="381"/>
      <c r="K65" s="381"/>
      <c r="L65" s="381"/>
      <c r="M65" s="381"/>
      <c r="N65" s="381"/>
      <c r="O65" s="381"/>
      <c r="P65" s="381"/>
      <c r="Q65" s="381"/>
      <c r="R65" s="381"/>
      <c r="S65" s="381"/>
      <c r="T65" s="381"/>
      <c r="U65" s="382"/>
      <c r="V65" s="116"/>
      <c r="W65" s="116"/>
    </row>
    <row r="66" spans="2:23" x14ac:dyDescent="0.25">
      <c r="B66" s="383"/>
      <c r="C66" s="422"/>
      <c r="D66" s="422"/>
      <c r="E66" s="422"/>
      <c r="F66" s="422"/>
      <c r="G66" s="422"/>
      <c r="H66" s="422"/>
      <c r="I66" s="422"/>
      <c r="J66" s="422"/>
      <c r="K66" s="422"/>
      <c r="L66" s="422"/>
      <c r="M66" s="422"/>
      <c r="N66" s="422"/>
      <c r="O66" s="422"/>
      <c r="P66" s="422"/>
      <c r="Q66" s="422"/>
      <c r="R66" s="422"/>
      <c r="S66" s="422"/>
      <c r="T66" s="422"/>
      <c r="U66" s="385"/>
      <c r="V66" s="116"/>
      <c r="W66" s="116"/>
    </row>
    <row r="67" spans="2:23" x14ac:dyDescent="0.25">
      <c r="B67" s="383"/>
      <c r="C67" s="422"/>
      <c r="D67" s="422"/>
      <c r="E67" s="422"/>
      <c r="F67" s="422"/>
      <c r="G67" s="422"/>
      <c r="H67" s="422"/>
      <c r="I67" s="422"/>
      <c r="J67" s="422"/>
      <c r="K67" s="422"/>
      <c r="L67" s="422"/>
      <c r="M67" s="422"/>
      <c r="N67" s="422"/>
      <c r="O67" s="422"/>
      <c r="P67" s="422"/>
      <c r="Q67" s="422"/>
      <c r="R67" s="422"/>
      <c r="S67" s="422"/>
      <c r="T67" s="422"/>
      <c r="U67" s="385"/>
      <c r="V67" s="116"/>
      <c r="W67" s="116"/>
    </row>
    <row r="68" spans="2:23" x14ac:dyDescent="0.25">
      <c r="B68" s="383"/>
      <c r="C68" s="422"/>
      <c r="D68" s="422"/>
      <c r="E68" s="422"/>
      <c r="F68" s="422"/>
      <c r="G68" s="422"/>
      <c r="H68" s="422"/>
      <c r="I68" s="422"/>
      <c r="J68" s="422"/>
      <c r="K68" s="422"/>
      <c r="L68" s="422"/>
      <c r="M68" s="422"/>
      <c r="N68" s="422"/>
      <c r="O68" s="422"/>
      <c r="P68" s="422"/>
      <c r="Q68" s="422"/>
      <c r="R68" s="422"/>
      <c r="S68" s="422"/>
      <c r="T68" s="422"/>
      <c r="U68" s="385"/>
      <c r="V68" s="116"/>
      <c r="W68" s="116"/>
    </row>
    <row r="69" spans="2:23" x14ac:dyDescent="0.25">
      <c r="B69" s="383"/>
      <c r="C69" s="422"/>
      <c r="D69" s="422"/>
      <c r="E69" s="422"/>
      <c r="F69" s="422"/>
      <c r="G69" s="422"/>
      <c r="H69" s="422"/>
      <c r="I69" s="422"/>
      <c r="J69" s="422"/>
      <c r="K69" s="422"/>
      <c r="L69" s="422"/>
      <c r="M69" s="422"/>
      <c r="N69" s="422"/>
      <c r="O69" s="422"/>
      <c r="P69" s="422"/>
      <c r="Q69" s="422"/>
      <c r="R69" s="422"/>
      <c r="S69" s="422"/>
      <c r="T69" s="422"/>
      <c r="U69" s="385"/>
      <c r="V69" s="116"/>
      <c r="W69" s="116"/>
    </row>
    <row r="70" spans="2:23" x14ac:dyDescent="0.25">
      <c r="B70" s="383"/>
      <c r="C70" s="422"/>
      <c r="D70" s="422"/>
      <c r="E70" s="422"/>
      <c r="F70" s="422"/>
      <c r="G70" s="422"/>
      <c r="H70" s="422"/>
      <c r="I70" s="422"/>
      <c r="J70" s="422"/>
      <c r="K70" s="422"/>
      <c r="L70" s="422"/>
      <c r="M70" s="422"/>
      <c r="N70" s="422"/>
      <c r="O70" s="422"/>
      <c r="P70" s="422"/>
      <c r="Q70" s="422"/>
      <c r="R70" s="422"/>
      <c r="S70" s="422"/>
      <c r="T70" s="422"/>
      <c r="U70" s="385"/>
      <c r="V70" s="116"/>
      <c r="W70" s="116"/>
    </row>
    <row r="71" spans="2:23" x14ac:dyDescent="0.25">
      <c r="B71" s="383"/>
      <c r="C71" s="422"/>
      <c r="D71" s="422"/>
      <c r="E71" s="422"/>
      <c r="F71" s="422"/>
      <c r="G71" s="422"/>
      <c r="H71" s="422"/>
      <c r="I71" s="422"/>
      <c r="J71" s="422"/>
      <c r="K71" s="422"/>
      <c r="L71" s="422"/>
      <c r="M71" s="422"/>
      <c r="N71" s="422"/>
      <c r="O71" s="422"/>
      <c r="P71" s="422"/>
      <c r="Q71" s="422"/>
      <c r="R71" s="422"/>
      <c r="S71" s="422"/>
      <c r="T71" s="422"/>
      <c r="U71" s="385"/>
      <c r="V71" s="116"/>
      <c r="W71" s="116"/>
    </row>
    <row r="72" spans="2:23" x14ac:dyDescent="0.25">
      <c r="B72" s="383"/>
      <c r="C72" s="422"/>
      <c r="D72" s="422"/>
      <c r="E72" s="422"/>
      <c r="F72" s="422"/>
      <c r="G72" s="422"/>
      <c r="H72" s="422"/>
      <c r="I72" s="422"/>
      <c r="J72" s="422"/>
      <c r="K72" s="422"/>
      <c r="L72" s="422"/>
      <c r="M72" s="422"/>
      <c r="N72" s="422"/>
      <c r="O72" s="422"/>
      <c r="P72" s="422"/>
      <c r="Q72" s="422"/>
      <c r="R72" s="422"/>
      <c r="S72" s="422"/>
      <c r="T72" s="422"/>
      <c r="U72" s="385"/>
      <c r="V72" s="116"/>
      <c r="W72" s="116"/>
    </row>
    <row r="73" spans="2:23" x14ac:dyDescent="0.25">
      <c r="B73" s="383"/>
      <c r="C73" s="422"/>
      <c r="D73" s="422"/>
      <c r="E73" s="422"/>
      <c r="F73" s="422"/>
      <c r="G73" s="422"/>
      <c r="H73" s="422"/>
      <c r="I73" s="422"/>
      <c r="J73" s="422"/>
      <c r="K73" s="422"/>
      <c r="L73" s="422"/>
      <c r="M73" s="422"/>
      <c r="N73" s="422"/>
      <c r="O73" s="422"/>
      <c r="P73" s="422"/>
      <c r="Q73" s="422"/>
      <c r="R73" s="422"/>
      <c r="S73" s="422"/>
      <c r="T73" s="422"/>
      <c r="U73" s="385"/>
      <c r="V73" s="116"/>
      <c r="W73" s="116"/>
    </row>
    <row r="74" spans="2:23" x14ac:dyDescent="0.25">
      <c r="B74" s="383"/>
      <c r="C74" s="422"/>
      <c r="D74" s="422"/>
      <c r="E74" s="422"/>
      <c r="F74" s="422"/>
      <c r="G74" s="422"/>
      <c r="H74" s="422"/>
      <c r="I74" s="422"/>
      <c r="J74" s="422"/>
      <c r="K74" s="422"/>
      <c r="L74" s="422"/>
      <c r="M74" s="422"/>
      <c r="N74" s="422"/>
      <c r="O74" s="422"/>
      <c r="P74" s="422"/>
      <c r="Q74" s="422"/>
      <c r="R74" s="422"/>
      <c r="S74" s="422"/>
      <c r="T74" s="422"/>
      <c r="U74" s="385"/>
      <c r="V74" s="116"/>
      <c r="W74" s="116"/>
    </row>
    <row r="75" spans="2:23" x14ac:dyDescent="0.25">
      <c r="B75" s="383"/>
      <c r="C75" s="422"/>
      <c r="D75" s="422"/>
      <c r="E75" s="422"/>
      <c r="F75" s="422"/>
      <c r="G75" s="422"/>
      <c r="H75" s="422"/>
      <c r="I75" s="422"/>
      <c r="J75" s="422"/>
      <c r="K75" s="422"/>
      <c r="L75" s="422"/>
      <c r="M75" s="422"/>
      <c r="N75" s="422"/>
      <c r="O75" s="422"/>
      <c r="P75" s="422"/>
      <c r="Q75" s="422"/>
      <c r="R75" s="422"/>
      <c r="S75" s="422"/>
      <c r="T75" s="422"/>
      <c r="U75" s="385"/>
      <c r="V75" s="116"/>
      <c r="W75" s="116"/>
    </row>
    <row r="76" spans="2:23" x14ac:dyDescent="0.25">
      <c r="B76" s="383"/>
      <c r="C76" s="422"/>
      <c r="D76" s="422"/>
      <c r="E76" s="422"/>
      <c r="F76" s="422"/>
      <c r="G76" s="422"/>
      <c r="H76" s="422"/>
      <c r="I76" s="422"/>
      <c r="J76" s="422"/>
      <c r="K76" s="422"/>
      <c r="L76" s="422"/>
      <c r="M76" s="422"/>
      <c r="N76" s="422"/>
      <c r="O76" s="422"/>
      <c r="P76" s="422"/>
      <c r="Q76" s="422"/>
      <c r="R76" s="422"/>
      <c r="S76" s="422"/>
      <c r="T76" s="422"/>
      <c r="U76" s="385"/>
      <c r="V76" s="116"/>
      <c r="W76" s="116"/>
    </row>
    <row r="77" spans="2:23" x14ac:dyDescent="0.25">
      <c r="B77" s="383"/>
      <c r="C77" s="422"/>
      <c r="D77" s="422"/>
      <c r="E77" s="422"/>
      <c r="F77" s="422"/>
      <c r="G77" s="422"/>
      <c r="H77" s="422"/>
      <c r="I77" s="422"/>
      <c r="J77" s="422"/>
      <c r="K77" s="422"/>
      <c r="L77" s="422"/>
      <c r="M77" s="422"/>
      <c r="N77" s="422"/>
      <c r="O77" s="422"/>
      <c r="P77" s="422"/>
      <c r="Q77" s="422"/>
      <c r="R77" s="422"/>
      <c r="S77" s="422"/>
      <c r="T77" s="422"/>
      <c r="U77" s="385"/>
      <c r="V77" s="116"/>
      <c r="W77" s="116"/>
    </row>
    <row r="78" spans="2:23" x14ac:dyDescent="0.25">
      <c r="B78" s="383"/>
      <c r="C78" s="422"/>
      <c r="D78" s="422"/>
      <c r="E78" s="422"/>
      <c r="F78" s="422"/>
      <c r="G78" s="422"/>
      <c r="H78" s="422"/>
      <c r="I78" s="422"/>
      <c r="J78" s="422"/>
      <c r="K78" s="422"/>
      <c r="L78" s="422"/>
      <c r="M78" s="422"/>
      <c r="N78" s="422"/>
      <c r="O78" s="422"/>
      <c r="P78" s="422"/>
      <c r="Q78" s="422"/>
      <c r="R78" s="422"/>
      <c r="S78" s="422"/>
      <c r="T78" s="422"/>
      <c r="U78" s="385"/>
      <c r="V78" s="116"/>
      <c r="W78" s="116"/>
    </row>
    <row r="79" spans="2:23" x14ac:dyDescent="0.25">
      <c r="B79" s="383"/>
      <c r="C79" s="422"/>
      <c r="D79" s="422"/>
      <c r="E79" s="422"/>
      <c r="F79" s="422"/>
      <c r="G79" s="422"/>
      <c r="H79" s="422"/>
      <c r="I79" s="422"/>
      <c r="J79" s="422"/>
      <c r="K79" s="422"/>
      <c r="L79" s="422"/>
      <c r="M79" s="422"/>
      <c r="N79" s="422"/>
      <c r="O79" s="422"/>
      <c r="P79" s="422"/>
      <c r="Q79" s="422"/>
      <c r="R79" s="422"/>
      <c r="S79" s="422"/>
      <c r="T79" s="422"/>
      <c r="U79" s="385"/>
      <c r="V79" s="116"/>
      <c r="W79" s="116"/>
    </row>
    <row r="80" spans="2:23" x14ac:dyDescent="0.25">
      <c r="B80" s="383"/>
      <c r="C80" s="422"/>
      <c r="D80" s="422"/>
      <c r="E80" s="422"/>
      <c r="F80" s="422"/>
      <c r="G80" s="422"/>
      <c r="H80" s="422"/>
      <c r="I80" s="422"/>
      <c r="J80" s="422"/>
      <c r="K80" s="422"/>
      <c r="L80" s="422"/>
      <c r="M80" s="422"/>
      <c r="N80" s="422"/>
      <c r="O80" s="422"/>
      <c r="P80" s="422"/>
      <c r="Q80" s="422"/>
      <c r="R80" s="422"/>
      <c r="S80" s="422"/>
      <c r="T80" s="422"/>
      <c r="U80" s="385"/>
      <c r="V80" s="116"/>
      <c r="W80" s="116"/>
    </row>
    <row r="81" spans="2:23" x14ac:dyDescent="0.25">
      <c r="B81" s="383"/>
      <c r="C81" s="422"/>
      <c r="D81" s="422"/>
      <c r="E81" s="422"/>
      <c r="F81" s="422"/>
      <c r="G81" s="422"/>
      <c r="H81" s="422"/>
      <c r="I81" s="422"/>
      <c r="J81" s="422"/>
      <c r="K81" s="422"/>
      <c r="L81" s="422"/>
      <c r="M81" s="422"/>
      <c r="N81" s="422"/>
      <c r="O81" s="422"/>
      <c r="P81" s="422"/>
      <c r="Q81" s="422"/>
      <c r="R81" s="422"/>
      <c r="S81" s="422"/>
      <c r="T81" s="422"/>
      <c r="U81" s="385"/>
      <c r="V81" s="116"/>
      <c r="W81" s="116"/>
    </row>
    <row r="82" spans="2:23" x14ac:dyDescent="0.25">
      <c r="B82" s="383"/>
      <c r="C82" s="422"/>
      <c r="D82" s="422"/>
      <c r="E82" s="422"/>
      <c r="F82" s="422"/>
      <c r="G82" s="422"/>
      <c r="H82" s="422"/>
      <c r="I82" s="422"/>
      <c r="J82" s="422"/>
      <c r="K82" s="422"/>
      <c r="L82" s="422"/>
      <c r="M82" s="422"/>
      <c r="N82" s="422"/>
      <c r="O82" s="422"/>
      <c r="P82" s="422"/>
      <c r="Q82" s="422"/>
      <c r="R82" s="422"/>
      <c r="S82" s="422"/>
      <c r="T82" s="422"/>
      <c r="U82" s="385"/>
      <c r="V82" s="116"/>
      <c r="W82" s="116"/>
    </row>
    <row r="83" spans="2:23" x14ac:dyDescent="0.25">
      <c r="B83" s="383"/>
      <c r="C83" s="422"/>
      <c r="D83" s="422"/>
      <c r="E83" s="422"/>
      <c r="F83" s="422"/>
      <c r="G83" s="422"/>
      <c r="H83" s="422"/>
      <c r="I83" s="422"/>
      <c r="J83" s="422"/>
      <c r="K83" s="422"/>
      <c r="L83" s="422"/>
      <c r="M83" s="422"/>
      <c r="N83" s="422"/>
      <c r="O83" s="422"/>
      <c r="P83" s="422"/>
      <c r="Q83" s="422"/>
      <c r="R83" s="422"/>
      <c r="S83" s="422"/>
      <c r="T83" s="422"/>
      <c r="U83" s="385"/>
      <c r="V83" s="116"/>
      <c r="W83" s="116"/>
    </row>
    <row r="84" spans="2:23" x14ac:dyDescent="0.25">
      <c r="B84" s="383"/>
      <c r="C84" s="422"/>
      <c r="D84" s="422"/>
      <c r="E84" s="422"/>
      <c r="F84" s="422"/>
      <c r="G84" s="422"/>
      <c r="H84" s="422"/>
      <c r="I84" s="422"/>
      <c r="J84" s="422"/>
      <c r="K84" s="422"/>
      <c r="L84" s="422"/>
      <c r="M84" s="422"/>
      <c r="N84" s="422"/>
      <c r="O84" s="422"/>
      <c r="P84" s="422"/>
      <c r="Q84" s="422"/>
      <c r="R84" s="422"/>
      <c r="S84" s="422"/>
      <c r="T84" s="422"/>
      <c r="U84" s="385"/>
    </row>
    <row r="85" spans="2:23" x14ac:dyDescent="0.25">
      <c r="B85" s="383"/>
      <c r="C85" s="422"/>
      <c r="D85" s="422"/>
      <c r="E85" s="422"/>
      <c r="F85" s="422"/>
      <c r="G85" s="422"/>
      <c r="H85" s="422"/>
      <c r="I85" s="422"/>
      <c r="J85" s="422"/>
      <c r="K85" s="422"/>
      <c r="L85" s="422"/>
      <c r="M85" s="422"/>
      <c r="N85" s="422"/>
      <c r="O85" s="422"/>
      <c r="P85" s="422"/>
      <c r="Q85" s="422"/>
      <c r="R85" s="422"/>
      <c r="S85" s="422"/>
      <c r="T85" s="422"/>
      <c r="U85" s="385"/>
    </row>
    <row r="86" spans="2:23" x14ac:dyDescent="0.25">
      <c r="B86" s="383"/>
      <c r="C86" s="422"/>
      <c r="D86" s="422"/>
      <c r="E86" s="422"/>
      <c r="F86" s="422"/>
      <c r="G86" s="422"/>
      <c r="H86" s="422"/>
      <c r="I86" s="422"/>
      <c r="J86" s="422"/>
      <c r="K86" s="422"/>
      <c r="L86" s="422"/>
      <c r="M86" s="422"/>
      <c r="N86" s="422"/>
      <c r="O86" s="422"/>
      <c r="P86" s="422"/>
      <c r="Q86" s="422"/>
      <c r="R86" s="422"/>
      <c r="S86" s="422"/>
      <c r="T86" s="422"/>
      <c r="U86" s="385"/>
    </row>
    <row r="87" spans="2:23" x14ac:dyDescent="0.25">
      <c r="B87" s="383"/>
      <c r="C87" s="422"/>
      <c r="D87" s="422"/>
      <c r="E87" s="422"/>
      <c r="F87" s="422"/>
      <c r="G87" s="422"/>
      <c r="H87" s="422"/>
      <c r="I87" s="422"/>
      <c r="J87" s="422"/>
      <c r="K87" s="422"/>
      <c r="L87" s="422"/>
      <c r="M87" s="422"/>
      <c r="N87" s="422"/>
      <c r="O87" s="422"/>
      <c r="P87" s="422"/>
      <c r="Q87" s="422"/>
      <c r="R87" s="422"/>
      <c r="S87" s="422"/>
      <c r="T87" s="422"/>
      <c r="U87" s="385"/>
    </row>
    <row r="88" spans="2:23" x14ac:dyDescent="0.25">
      <c r="B88" s="383"/>
      <c r="C88" s="422"/>
      <c r="D88" s="422"/>
      <c r="E88" s="422"/>
      <c r="F88" s="422"/>
      <c r="G88" s="422"/>
      <c r="H88" s="422"/>
      <c r="I88" s="422"/>
      <c r="J88" s="422"/>
      <c r="K88" s="422"/>
      <c r="L88" s="422"/>
      <c r="M88" s="422"/>
      <c r="N88" s="422"/>
      <c r="O88" s="422"/>
      <c r="P88" s="422"/>
      <c r="Q88" s="422"/>
      <c r="R88" s="422"/>
      <c r="S88" s="422"/>
      <c r="T88" s="422"/>
      <c r="U88" s="385"/>
    </row>
    <row r="89" spans="2:23" x14ac:dyDescent="0.25">
      <c r="B89" s="383"/>
      <c r="C89" s="422"/>
      <c r="D89" s="422"/>
      <c r="E89" s="422"/>
      <c r="F89" s="422"/>
      <c r="G89" s="422"/>
      <c r="H89" s="422"/>
      <c r="I89" s="422"/>
      <c r="J89" s="422"/>
      <c r="K89" s="422"/>
      <c r="L89" s="422"/>
      <c r="M89" s="422"/>
      <c r="N89" s="422"/>
      <c r="O89" s="422"/>
      <c r="P89" s="422"/>
      <c r="Q89" s="422"/>
      <c r="R89" s="422"/>
      <c r="S89" s="422"/>
      <c r="T89" s="422"/>
      <c r="U89" s="385"/>
    </row>
    <row r="90" spans="2:23" x14ac:dyDescent="0.25">
      <c r="B90" s="383"/>
      <c r="C90" s="422"/>
      <c r="D90" s="422"/>
      <c r="E90" s="422"/>
      <c r="F90" s="422"/>
      <c r="G90" s="422"/>
      <c r="H90" s="422"/>
      <c r="I90" s="422"/>
      <c r="J90" s="422"/>
      <c r="K90" s="422"/>
      <c r="L90" s="422"/>
      <c r="M90" s="422"/>
      <c r="N90" s="422"/>
      <c r="O90" s="422"/>
      <c r="P90" s="422"/>
      <c r="Q90" s="422"/>
      <c r="R90" s="422"/>
      <c r="S90" s="422"/>
      <c r="T90" s="422"/>
      <c r="U90" s="385"/>
    </row>
    <row r="91" spans="2:23" x14ac:dyDescent="0.25">
      <c r="B91" s="383"/>
      <c r="C91" s="422"/>
      <c r="D91" s="422"/>
      <c r="E91" s="422"/>
      <c r="F91" s="422"/>
      <c r="G91" s="422"/>
      <c r="H91" s="422"/>
      <c r="I91" s="422"/>
      <c r="J91" s="422"/>
      <c r="K91" s="422"/>
      <c r="L91" s="422"/>
      <c r="M91" s="422"/>
      <c r="N91" s="422"/>
      <c r="O91" s="422"/>
      <c r="P91" s="422"/>
      <c r="Q91" s="422"/>
      <c r="R91" s="422"/>
      <c r="S91" s="422"/>
      <c r="T91" s="422"/>
      <c r="U91" s="385"/>
    </row>
    <row r="92" spans="2:23" x14ac:dyDescent="0.25">
      <c r="B92" s="383"/>
      <c r="C92" s="422"/>
      <c r="D92" s="422"/>
      <c r="E92" s="422"/>
      <c r="F92" s="422"/>
      <c r="G92" s="422"/>
      <c r="H92" s="422"/>
      <c r="I92" s="422"/>
      <c r="J92" s="422"/>
      <c r="K92" s="422"/>
      <c r="L92" s="422"/>
      <c r="M92" s="422"/>
      <c r="N92" s="422"/>
      <c r="O92" s="422"/>
      <c r="P92" s="422"/>
      <c r="Q92" s="422"/>
      <c r="R92" s="422"/>
      <c r="S92" s="422"/>
      <c r="T92" s="422"/>
      <c r="U92" s="385"/>
    </row>
    <row r="93" spans="2:23" x14ac:dyDescent="0.25">
      <c r="B93" s="383"/>
      <c r="C93" s="422"/>
      <c r="D93" s="422"/>
      <c r="E93" s="422"/>
      <c r="F93" s="422"/>
      <c r="G93" s="422"/>
      <c r="H93" s="422"/>
      <c r="I93" s="422"/>
      <c r="J93" s="422"/>
      <c r="K93" s="422"/>
      <c r="L93" s="422"/>
      <c r="M93" s="422"/>
      <c r="N93" s="422"/>
      <c r="O93" s="422"/>
      <c r="P93" s="422"/>
      <c r="Q93" s="422"/>
      <c r="R93" s="422"/>
      <c r="S93" s="422"/>
      <c r="T93" s="422"/>
      <c r="U93" s="385"/>
    </row>
    <row r="94" spans="2:23" x14ac:dyDescent="0.25">
      <c r="B94" s="383"/>
      <c r="C94" s="422"/>
      <c r="D94" s="422"/>
      <c r="E94" s="422"/>
      <c r="F94" s="422"/>
      <c r="G94" s="422"/>
      <c r="H94" s="422"/>
      <c r="I94" s="422"/>
      <c r="J94" s="422"/>
      <c r="K94" s="422"/>
      <c r="L94" s="422"/>
      <c r="M94" s="422"/>
      <c r="N94" s="422"/>
      <c r="O94" s="422"/>
      <c r="P94" s="422"/>
      <c r="Q94" s="422"/>
      <c r="R94" s="422"/>
      <c r="S94" s="422"/>
      <c r="T94" s="422"/>
      <c r="U94" s="385"/>
    </row>
    <row r="95" spans="2:23" x14ac:dyDescent="0.25">
      <c r="B95" s="386"/>
      <c r="C95" s="387"/>
      <c r="D95" s="387"/>
      <c r="E95" s="387"/>
      <c r="F95" s="387"/>
      <c r="G95" s="387"/>
      <c r="H95" s="387"/>
      <c r="I95" s="387"/>
      <c r="J95" s="387"/>
      <c r="K95" s="387"/>
      <c r="L95" s="387"/>
      <c r="M95" s="387"/>
      <c r="N95" s="387"/>
      <c r="O95" s="387"/>
      <c r="P95" s="387"/>
      <c r="Q95" s="387"/>
      <c r="R95" s="387"/>
      <c r="S95" s="387"/>
      <c r="T95" s="387"/>
      <c r="U95" s="388"/>
    </row>
    <row r="96" spans="2:23" x14ac:dyDescent="0.25">
      <c r="C96" s="54"/>
      <c r="D96" s="54"/>
      <c r="E96" s="54"/>
      <c r="F96" s="54"/>
      <c r="G96" s="54"/>
      <c r="H96" s="54"/>
      <c r="I96" s="54"/>
      <c r="J96" s="54"/>
      <c r="K96" s="54"/>
      <c r="L96" s="54"/>
      <c r="M96" s="54"/>
      <c r="N96" s="54"/>
    </row>
    <row r="97" spans="3:14" x14ac:dyDescent="0.25">
      <c r="C97" s="54"/>
      <c r="D97" s="54"/>
      <c r="E97" s="54"/>
      <c r="F97" s="54"/>
      <c r="G97" s="54"/>
      <c r="H97" s="54"/>
      <c r="I97" s="54"/>
      <c r="J97" s="54"/>
      <c r="K97" s="54"/>
      <c r="L97" s="54"/>
      <c r="M97" s="54"/>
      <c r="N97" s="54"/>
    </row>
    <row r="98" spans="3:14" x14ac:dyDescent="0.25">
      <c r="C98" s="54"/>
      <c r="D98" s="54"/>
      <c r="E98" s="54"/>
      <c r="F98" s="54"/>
      <c r="G98" s="54"/>
      <c r="H98" s="54"/>
      <c r="I98" s="54"/>
      <c r="J98" s="54"/>
      <c r="K98" s="54"/>
      <c r="L98" s="54"/>
      <c r="M98" s="54"/>
      <c r="N98" s="54"/>
    </row>
    <row r="99" spans="3:14" x14ac:dyDescent="0.25">
      <c r="C99" s="54"/>
      <c r="D99" s="54"/>
      <c r="E99" s="54"/>
      <c r="F99" s="54"/>
      <c r="G99" s="54"/>
      <c r="H99" s="54"/>
      <c r="I99" s="54"/>
      <c r="J99" s="54"/>
      <c r="K99" s="54"/>
      <c r="L99" s="54"/>
      <c r="M99" s="54"/>
      <c r="N99" s="54"/>
    </row>
    <row r="100" spans="3:14" x14ac:dyDescent="0.25">
      <c r="C100" s="54"/>
      <c r="D100" s="54"/>
      <c r="E100" s="54"/>
      <c r="F100" s="54"/>
      <c r="G100" s="54"/>
      <c r="H100" s="54"/>
      <c r="I100" s="54"/>
      <c r="J100" s="54"/>
      <c r="K100" s="54"/>
      <c r="L100" s="54"/>
      <c r="M100" s="54"/>
      <c r="N100" s="54"/>
    </row>
    <row r="101" spans="3:14" x14ac:dyDescent="0.25">
      <c r="C101" s="54"/>
      <c r="D101" s="54"/>
      <c r="E101" s="54"/>
      <c r="F101" s="54"/>
      <c r="G101" s="54"/>
      <c r="H101" s="54"/>
      <c r="I101" s="54"/>
      <c r="J101" s="54"/>
      <c r="K101" s="54"/>
      <c r="L101" s="54"/>
      <c r="M101" s="54"/>
      <c r="N101" s="54"/>
    </row>
    <row r="102" spans="3:14" x14ac:dyDescent="0.25">
      <c r="C102" s="54"/>
      <c r="D102" s="54"/>
      <c r="E102" s="54"/>
      <c r="F102" s="54"/>
      <c r="G102" s="54"/>
      <c r="H102" s="54"/>
      <c r="I102" s="54"/>
      <c r="J102" s="54"/>
      <c r="K102" s="54"/>
      <c r="L102" s="54"/>
      <c r="M102" s="54"/>
      <c r="N102" s="54"/>
    </row>
    <row r="103" spans="3:14" x14ac:dyDescent="0.25">
      <c r="C103" s="54"/>
      <c r="D103" s="54"/>
      <c r="E103" s="54"/>
      <c r="F103" s="54"/>
      <c r="G103" s="54"/>
      <c r="H103" s="54"/>
      <c r="I103" s="54"/>
      <c r="J103" s="54"/>
      <c r="K103" s="54"/>
      <c r="L103" s="54"/>
      <c r="M103" s="54"/>
      <c r="N103" s="54"/>
    </row>
  </sheetData>
  <autoFilter ref="B7:W62" xr:uid="{7A354451-C6E0-4366-AF60-48F87E961FF1}"/>
  <mergeCells count="1">
    <mergeCell ref="B65:U95"/>
  </mergeCells>
  <pageMargins left="0.7" right="0.7" top="0.75" bottom="0.75" header="0.3" footer="0.3"/>
  <pageSetup orientation="portrait" horizontalDpi="1200" verticalDpi="1200"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EF17B-6646-4E66-B5CA-51E6616481D7}">
  <dimension ref="B1:X73"/>
  <sheetViews>
    <sheetView zoomScale="62" zoomScaleNormal="62" workbookViewId="0">
      <pane ySplit="7" topLeftCell="A8" activePane="bottomLeft" state="frozen"/>
      <selection activeCell="Z20" activeCellId="1" sqref="BA11 Z20"/>
      <selection pane="bottomLeft" activeCell="B36" sqref="B36:M71"/>
    </sheetView>
  </sheetViews>
  <sheetFormatPr defaultColWidth="9.140625" defaultRowHeight="15" outlineLevelCol="1" x14ac:dyDescent="0.25"/>
  <cols>
    <col min="1" max="1" width="5.5703125" style="27" customWidth="1"/>
    <col min="2" max="2" width="39.140625" style="54" bestFit="1" customWidth="1"/>
    <col min="3" max="3" width="11.140625" style="27" bestFit="1" customWidth="1"/>
    <col min="4" max="4" width="91.140625" style="27" bestFit="1" customWidth="1"/>
    <col min="5" max="8" width="9.42578125" style="27" customWidth="1"/>
    <col min="9" max="9" width="10.140625" style="27" customWidth="1"/>
    <col min="10" max="11" width="9.140625" style="27"/>
    <col min="12" max="12" width="10.140625" style="27" bestFit="1" customWidth="1"/>
    <col min="13" max="15" width="9.140625" style="27" customWidth="1"/>
    <col min="16" max="21" width="9.140625" style="27" customWidth="1" outlineLevel="1"/>
    <col min="22" max="22" width="54.42578125" style="54" customWidth="1"/>
    <col min="23" max="23" width="26.140625" style="27" customWidth="1"/>
    <col min="24" max="16384" width="9.140625" style="27"/>
  </cols>
  <sheetData>
    <row r="1" spans="2:23" ht="15.75" thickBot="1" x14ac:dyDescent="0.3"/>
    <row r="2" spans="2:23" x14ac:dyDescent="0.25">
      <c r="B2" s="44" t="s">
        <v>44</v>
      </c>
      <c r="C2" s="114" t="s">
        <v>45</v>
      </c>
      <c r="D2" s="45" t="s">
        <v>53</v>
      </c>
    </row>
    <row r="3" spans="2:23" x14ac:dyDescent="0.25">
      <c r="B3" s="46" t="s">
        <v>54</v>
      </c>
      <c r="C3" s="47">
        <v>2</v>
      </c>
      <c r="D3" s="73" t="s">
        <v>55</v>
      </c>
      <c r="N3" s="45"/>
    </row>
    <row r="4" spans="2:23" ht="15.75" thickBot="1" x14ac:dyDescent="0.3">
      <c r="B4" s="48" t="s">
        <v>51</v>
      </c>
      <c r="C4" s="49">
        <v>44410</v>
      </c>
    </row>
    <row r="5" spans="2:23" x14ac:dyDescent="0.25">
      <c r="M5" s="71"/>
      <c r="N5" s="71" t="s">
        <v>56</v>
      </c>
    </row>
    <row r="6" spans="2:23" x14ac:dyDescent="0.25">
      <c r="B6" s="42" t="s">
        <v>202</v>
      </c>
      <c r="C6" s="259"/>
      <c r="D6" s="259"/>
      <c r="E6" s="78"/>
      <c r="F6" s="78"/>
      <c r="G6" s="78"/>
      <c r="H6" s="78"/>
      <c r="I6" s="78"/>
      <c r="J6" s="79">
        <v>1</v>
      </c>
      <c r="K6" s="79">
        <v>2</v>
      </c>
      <c r="L6" s="79">
        <v>3</v>
      </c>
      <c r="M6" s="79">
        <v>4</v>
      </c>
      <c r="N6" s="55">
        <v>1</v>
      </c>
      <c r="O6" s="55">
        <v>2</v>
      </c>
      <c r="P6" s="55">
        <v>3</v>
      </c>
      <c r="Q6" s="55">
        <v>4</v>
      </c>
      <c r="R6" s="55">
        <v>1</v>
      </c>
      <c r="S6" s="55">
        <v>2</v>
      </c>
      <c r="T6" s="55">
        <v>3</v>
      </c>
      <c r="U6" s="55">
        <v>4</v>
      </c>
      <c r="V6" s="56"/>
      <c r="W6" s="259"/>
    </row>
    <row r="7" spans="2:23" x14ac:dyDescent="0.25">
      <c r="B7" s="41" t="s">
        <v>58</v>
      </c>
      <c r="C7" s="57" t="s">
        <v>59</v>
      </c>
      <c r="D7" s="57" t="s">
        <v>203</v>
      </c>
      <c r="E7" s="174">
        <v>2015</v>
      </c>
      <c r="F7" s="174">
        <v>2016</v>
      </c>
      <c r="G7" s="174">
        <v>2017</v>
      </c>
      <c r="H7" s="174">
        <v>2018</v>
      </c>
      <c r="I7" s="174">
        <v>2019</v>
      </c>
      <c r="J7" s="174">
        <v>2020</v>
      </c>
      <c r="K7" s="174">
        <v>2020</v>
      </c>
      <c r="L7" s="174">
        <v>2020</v>
      </c>
      <c r="M7" s="174">
        <v>2020</v>
      </c>
      <c r="N7" s="57">
        <v>2021</v>
      </c>
      <c r="O7" s="57">
        <v>2021</v>
      </c>
      <c r="P7" s="57">
        <v>2021</v>
      </c>
      <c r="Q7" s="57">
        <v>2021</v>
      </c>
      <c r="R7" s="57">
        <v>2022</v>
      </c>
      <c r="S7" s="57">
        <v>2022</v>
      </c>
      <c r="T7" s="57">
        <v>2022</v>
      </c>
      <c r="U7" s="57">
        <v>2022</v>
      </c>
      <c r="V7" s="41" t="s">
        <v>61</v>
      </c>
      <c r="W7" s="57" t="s">
        <v>62</v>
      </c>
    </row>
    <row r="8" spans="2:23" ht="45" x14ac:dyDescent="0.25">
      <c r="B8" s="359" t="s">
        <v>204</v>
      </c>
      <c r="C8" s="59" t="s">
        <v>64</v>
      </c>
      <c r="D8" s="359" t="s">
        <v>205</v>
      </c>
      <c r="E8" s="175">
        <v>36643</v>
      </c>
      <c r="F8" s="175">
        <v>37078</v>
      </c>
      <c r="G8" s="175">
        <v>50711</v>
      </c>
      <c r="H8" s="175">
        <v>34129</v>
      </c>
      <c r="I8" s="175">
        <v>45989</v>
      </c>
      <c r="J8" s="175">
        <v>9455</v>
      </c>
      <c r="K8" s="175">
        <v>9060</v>
      </c>
      <c r="L8" s="175">
        <v>11358</v>
      </c>
      <c r="M8" s="207">
        <v>9465</v>
      </c>
      <c r="N8" s="342">
        <v>15429</v>
      </c>
      <c r="O8" s="355">
        <v>10519</v>
      </c>
      <c r="P8" s="59"/>
      <c r="Q8" s="59"/>
      <c r="R8" s="59"/>
      <c r="S8" s="59"/>
      <c r="T8" s="59"/>
      <c r="U8" s="59"/>
      <c r="V8" s="359" t="s">
        <v>206</v>
      </c>
      <c r="W8" s="167"/>
    </row>
    <row r="9" spans="2:23" x14ac:dyDescent="0.25">
      <c r="B9" s="358"/>
      <c r="C9" s="64" t="s">
        <v>68</v>
      </c>
      <c r="D9" s="60" t="s">
        <v>207</v>
      </c>
      <c r="E9" s="176">
        <v>3280</v>
      </c>
      <c r="F9" s="176">
        <v>3646</v>
      </c>
      <c r="G9" s="176">
        <v>6475</v>
      </c>
      <c r="H9" s="176">
        <v>2994</v>
      </c>
      <c r="I9" s="176">
        <v>5577</v>
      </c>
      <c r="J9" s="176">
        <v>1174</v>
      </c>
      <c r="K9" s="101">
        <v>677</v>
      </c>
      <c r="L9" s="101">
        <v>804</v>
      </c>
      <c r="M9" s="101">
        <v>639</v>
      </c>
      <c r="N9" s="342">
        <v>1952</v>
      </c>
      <c r="O9" s="363">
        <v>628</v>
      </c>
      <c r="P9" s="69"/>
      <c r="Q9" s="69"/>
      <c r="R9" s="69"/>
      <c r="S9" s="69"/>
      <c r="T9" s="69"/>
      <c r="U9" s="69"/>
      <c r="V9" s="60" t="s">
        <v>208</v>
      </c>
      <c r="W9" s="168"/>
    </row>
    <row r="10" spans="2:23" x14ac:dyDescent="0.25">
      <c r="B10" s="358"/>
      <c r="C10" s="69" t="s">
        <v>71</v>
      </c>
      <c r="D10" s="358" t="s">
        <v>209</v>
      </c>
      <c r="E10" s="176">
        <v>32826</v>
      </c>
      <c r="F10" s="176">
        <v>32596</v>
      </c>
      <c r="G10" s="176">
        <v>42293</v>
      </c>
      <c r="H10" s="176">
        <v>30741</v>
      </c>
      <c r="I10" s="176">
        <v>37715</v>
      </c>
      <c r="J10" s="176">
        <v>7769</v>
      </c>
      <c r="K10" s="176">
        <v>8236</v>
      </c>
      <c r="L10" s="176">
        <v>10495</v>
      </c>
      <c r="M10" s="209">
        <f>M8-M11</f>
        <v>8788</v>
      </c>
      <c r="N10" s="342">
        <v>12764</v>
      </c>
      <c r="O10" s="355">
        <v>9838</v>
      </c>
      <c r="P10" s="69"/>
      <c r="Q10" s="69"/>
      <c r="R10" s="69"/>
      <c r="S10" s="69"/>
      <c r="T10" s="69"/>
      <c r="U10" s="69"/>
      <c r="V10" s="358" t="s">
        <v>210</v>
      </c>
      <c r="W10" s="168"/>
    </row>
    <row r="11" spans="2:23" x14ac:dyDescent="0.25">
      <c r="B11" s="60"/>
      <c r="C11" s="64" t="s">
        <v>74</v>
      </c>
      <c r="D11" s="60" t="s">
        <v>211</v>
      </c>
      <c r="E11" s="176">
        <v>3817</v>
      </c>
      <c r="F11" s="176">
        <v>4482</v>
      </c>
      <c r="G11" s="176">
        <v>8418</v>
      </c>
      <c r="H11" s="176">
        <v>3388</v>
      </c>
      <c r="I11" s="176">
        <v>8274</v>
      </c>
      <c r="J11" s="176">
        <v>1686</v>
      </c>
      <c r="K11" s="101">
        <v>824</v>
      </c>
      <c r="L11" s="101">
        <v>863</v>
      </c>
      <c r="M11" s="208">
        <f>'[2]Table 7.1'!O46+'[2]Table 7.1'!O72</f>
        <v>677</v>
      </c>
      <c r="N11" s="342">
        <v>2665</v>
      </c>
      <c r="O11" s="355">
        <v>681</v>
      </c>
      <c r="P11" s="64"/>
      <c r="Q11" s="64"/>
      <c r="R11" s="64"/>
      <c r="S11" s="64"/>
      <c r="T11" s="64"/>
      <c r="U11" s="64"/>
      <c r="V11" s="358" t="s">
        <v>210</v>
      </c>
      <c r="W11" s="168"/>
    </row>
    <row r="12" spans="2:23" x14ac:dyDescent="0.25">
      <c r="B12" s="60" t="s">
        <v>212</v>
      </c>
      <c r="C12" s="64" t="s">
        <v>213</v>
      </c>
      <c r="D12" s="60" t="s">
        <v>214</v>
      </c>
      <c r="E12" s="177">
        <v>68</v>
      </c>
      <c r="F12" s="177">
        <v>70</v>
      </c>
      <c r="G12" s="178">
        <v>1608</v>
      </c>
      <c r="H12" s="178">
        <v>6263</v>
      </c>
      <c r="I12" s="178">
        <v>1152</v>
      </c>
      <c r="J12" s="177">
        <v>251</v>
      </c>
      <c r="K12" s="177">
        <v>356</v>
      </c>
      <c r="L12" s="178">
        <v>2474</v>
      </c>
      <c r="M12" s="177">
        <v>253</v>
      </c>
      <c r="N12" s="228">
        <v>331</v>
      </c>
      <c r="O12" s="355">
        <v>914</v>
      </c>
      <c r="P12" s="64"/>
      <c r="Q12" s="64"/>
      <c r="R12" s="64"/>
      <c r="S12" s="64"/>
      <c r="T12" s="64"/>
      <c r="U12" s="64"/>
      <c r="V12" s="60" t="s">
        <v>76</v>
      </c>
      <c r="W12" s="60"/>
    </row>
    <row r="13" spans="2:23" x14ac:dyDescent="0.25">
      <c r="B13" s="60"/>
      <c r="C13" s="64" t="s">
        <v>215</v>
      </c>
      <c r="D13" s="60" t="s">
        <v>216</v>
      </c>
      <c r="E13" s="178">
        <v>1890</v>
      </c>
      <c r="F13" s="178">
        <v>2109</v>
      </c>
      <c r="G13" s="178">
        <v>1930</v>
      </c>
      <c r="H13" s="178">
        <v>2113</v>
      </c>
      <c r="I13" s="178">
        <v>12687</v>
      </c>
      <c r="J13" s="177">
        <v>717</v>
      </c>
      <c r="K13" s="178">
        <v>2490</v>
      </c>
      <c r="L13" s="178">
        <v>4072</v>
      </c>
      <c r="M13" s="178">
        <v>1288</v>
      </c>
      <c r="N13" s="228">
        <v>8100</v>
      </c>
      <c r="O13" s="355">
        <v>69627</v>
      </c>
      <c r="P13" s="64"/>
      <c r="Q13" s="64"/>
      <c r="R13" s="64"/>
      <c r="S13" s="64"/>
      <c r="T13" s="64"/>
      <c r="U13" s="64"/>
      <c r="V13" s="60" t="s">
        <v>76</v>
      </c>
      <c r="W13" s="60"/>
    </row>
    <row r="14" spans="2:23" x14ac:dyDescent="0.25">
      <c r="B14" s="74"/>
      <c r="C14" s="64" t="s">
        <v>217</v>
      </c>
      <c r="D14" s="60" t="s">
        <v>218</v>
      </c>
      <c r="E14" s="178">
        <v>56966</v>
      </c>
      <c r="F14" s="178">
        <v>66689</v>
      </c>
      <c r="G14" s="178">
        <v>56166</v>
      </c>
      <c r="H14" s="178">
        <v>40233</v>
      </c>
      <c r="I14" s="178">
        <v>262331</v>
      </c>
      <c r="J14" s="178">
        <v>3953</v>
      </c>
      <c r="K14" s="178">
        <v>53423</v>
      </c>
      <c r="L14" s="178">
        <v>80864</v>
      </c>
      <c r="M14" s="178">
        <v>20073</v>
      </c>
      <c r="N14" s="228">
        <v>1659</v>
      </c>
      <c r="O14" s="355">
        <v>15129</v>
      </c>
      <c r="P14" s="64"/>
      <c r="Q14" s="64"/>
      <c r="R14" s="64"/>
      <c r="S14" s="64"/>
      <c r="T14" s="64"/>
      <c r="U14" s="64"/>
      <c r="V14" s="60" t="s">
        <v>76</v>
      </c>
      <c r="W14" s="60"/>
    </row>
    <row r="15" spans="2:23" x14ac:dyDescent="0.25">
      <c r="B15" s="74"/>
      <c r="C15" s="64" t="s">
        <v>219</v>
      </c>
      <c r="D15" s="88" t="s">
        <v>220</v>
      </c>
      <c r="E15" s="178">
        <v>86040</v>
      </c>
      <c r="F15" s="178">
        <v>87873</v>
      </c>
      <c r="G15" s="178">
        <v>87590</v>
      </c>
      <c r="H15" s="178">
        <v>111591</v>
      </c>
      <c r="I15" s="178">
        <v>139400</v>
      </c>
      <c r="J15" s="178">
        <v>20367</v>
      </c>
      <c r="K15" s="178">
        <v>36074</v>
      </c>
      <c r="L15" s="178">
        <v>39402</v>
      </c>
      <c r="M15" s="178">
        <v>25675</v>
      </c>
      <c r="N15" s="228">
        <v>15398</v>
      </c>
      <c r="O15" s="355">
        <v>40511</v>
      </c>
      <c r="P15" s="64"/>
      <c r="Q15" s="64"/>
      <c r="R15" s="64"/>
      <c r="S15" s="64"/>
      <c r="T15" s="64"/>
      <c r="U15" s="64"/>
      <c r="V15" s="60" t="s">
        <v>66</v>
      </c>
      <c r="W15" s="64"/>
    </row>
    <row r="16" spans="2:23" ht="30" x14ac:dyDescent="0.25">
      <c r="B16" s="60" t="s">
        <v>221</v>
      </c>
      <c r="C16" s="64" t="s">
        <v>183</v>
      </c>
      <c r="D16" s="60" t="s">
        <v>222</v>
      </c>
      <c r="E16" s="177">
        <v>1237</v>
      </c>
      <c r="F16" s="177">
        <v>370</v>
      </c>
      <c r="G16" s="178">
        <v>796</v>
      </c>
      <c r="H16" s="178">
        <v>458</v>
      </c>
      <c r="I16" s="178">
        <v>703</v>
      </c>
      <c r="J16" s="177">
        <v>145</v>
      </c>
      <c r="K16" s="177">
        <v>184</v>
      </c>
      <c r="L16" s="178">
        <v>685</v>
      </c>
      <c r="M16" s="177">
        <v>265</v>
      </c>
      <c r="N16" s="228">
        <v>234</v>
      </c>
      <c r="O16" s="355">
        <v>146</v>
      </c>
      <c r="P16" s="64"/>
      <c r="Q16" s="64"/>
      <c r="R16" s="64"/>
      <c r="S16" s="64"/>
      <c r="T16" s="64"/>
      <c r="U16" s="64"/>
      <c r="V16" s="60" t="s">
        <v>76</v>
      </c>
      <c r="W16" s="64"/>
    </row>
    <row r="17" spans="2:24" x14ac:dyDescent="0.25">
      <c r="B17" s="60"/>
      <c r="C17" s="64" t="s">
        <v>189</v>
      </c>
      <c r="D17" s="60" t="s">
        <v>223</v>
      </c>
      <c r="E17" s="178">
        <v>12861</v>
      </c>
      <c r="F17" s="178">
        <v>11125</v>
      </c>
      <c r="G17" s="178">
        <v>13296</v>
      </c>
      <c r="H17" s="178">
        <v>23252</v>
      </c>
      <c r="I17" s="178">
        <v>118543</v>
      </c>
      <c r="J17" s="177">
        <v>1525</v>
      </c>
      <c r="K17" s="178">
        <v>12344</v>
      </c>
      <c r="L17" s="178">
        <v>18901</v>
      </c>
      <c r="M17" s="178">
        <v>8455</v>
      </c>
      <c r="N17" s="228">
        <v>2601</v>
      </c>
      <c r="O17" s="355">
        <v>8165</v>
      </c>
      <c r="P17" s="64"/>
      <c r="Q17" s="64"/>
      <c r="R17" s="64"/>
      <c r="S17" s="64"/>
      <c r="T17" s="64"/>
      <c r="U17" s="64"/>
      <c r="V17" s="60" t="s">
        <v>76</v>
      </c>
      <c r="W17" s="64"/>
    </row>
    <row r="18" spans="2:24" x14ac:dyDescent="0.25">
      <c r="B18" s="74"/>
      <c r="C18" s="64" t="s">
        <v>224</v>
      </c>
      <c r="D18" s="60" t="s">
        <v>225</v>
      </c>
      <c r="E18" s="178">
        <v>1613</v>
      </c>
      <c r="F18" s="178">
        <v>1619</v>
      </c>
      <c r="G18" s="178">
        <v>3222</v>
      </c>
      <c r="H18" s="178">
        <v>2324</v>
      </c>
      <c r="I18" s="178">
        <v>14253</v>
      </c>
      <c r="J18" s="178">
        <v>297</v>
      </c>
      <c r="K18" s="178">
        <v>7829</v>
      </c>
      <c r="L18" s="178">
        <v>13269</v>
      </c>
      <c r="M18" s="178">
        <v>4321</v>
      </c>
      <c r="N18" s="228">
        <v>899</v>
      </c>
      <c r="O18" s="355">
        <v>3827</v>
      </c>
      <c r="P18" s="64"/>
      <c r="Q18" s="64"/>
      <c r="R18" s="64"/>
      <c r="S18" s="64"/>
      <c r="T18" s="64"/>
      <c r="U18" s="64"/>
      <c r="V18" s="60" t="s">
        <v>76</v>
      </c>
      <c r="W18" s="64"/>
    </row>
    <row r="19" spans="2:24" ht="19.5" customHeight="1" x14ac:dyDescent="0.25">
      <c r="B19" s="74"/>
      <c r="C19" s="64" t="s">
        <v>226</v>
      </c>
      <c r="D19" s="88" t="s">
        <v>227</v>
      </c>
      <c r="E19" s="198">
        <v>22722</v>
      </c>
      <c r="F19" s="198">
        <v>22723</v>
      </c>
      <c r="G19" s="198">
        <v>22723</v>
      </c>
      <c r="H19" s="198">
        <v>22722</v>
      </c>
      <c r="I19" s="198">
        <v>22722</v>
      </c>
      <c r="J19" s="198">
        <v>3728</v>
      </c>
      <c r="K19" s="198">
        <v>8388</v>
      </c>
      <c r="L19" s="198">
        <v>9067</v>
      </c>
      <c r="M19" s="198">
        <v>6400</v>
      </c>
      <c r="N19" s="228">
        <v>2294</v>
      </c>
      <c r="O19" s="355">
        <v>31722</v>
      </c>
      <c r="P19" s="64"/>
      <c r="Q19" s="64"/>
      <c r="R19" s="64"/>
      <c r="S19" s="64"/>
      <c r="T19" s="64"/>
      <c r="U19" s="64"/>
      <c r="V19" s="60" t="s">
        <v>66</v>
      </c>
      <c r="W19" s="64"/>
    </row>
    <row r="20" spans="2:24" x14ac:dyDescent="0.25">
      <c r="B20" s="60" t="s">
        <v>228</v>
      </c>
      <c r="C20" s="64" t="s">
        <v>192</v>
      </c>
      <c r="D20" s="60" t="s">
        <v>229</v>
      </c>
      <c r="E20" s="178">
        <v>2</v>
      </c>
      <c r="F20" s="178">
        <v>0</v>
      </c>
      <c r="G20" s="178">
        <v>22</v>
      </c>
      <c r="H20" s="178">
        <v>85</v>
      </c>
      <c r="I20" s="178">
        <v>0</v>
      </c>
      <c r="J20" s="179">
        <v>0</v>
      </c>
      <c r="K20" s="179">
        <v>0</v>
      </c>
      <c r="L20" s="179">
        <v>4</v>
      </c>
      <c r="M20" s="179">
        <v>0</v>
      </c>
      <c r="N20" s="228">
        <v>0</v>
      </c>
      <c r="O20" s="355">
        <v>0</v>
      </c>
      <c r="P20" s="64"/>
      <c r="Q20" s="64"/>
      <c r="R20" s="64"/>
      <c r="S20" s="64"/>
      <c r="T20" s="64"/>
      <c r="U20" s="64"/>
      <c r="V20" s="60" t="s">
        <v>230</v>
      </c>
      <c r="W20" s="64"/>
    </row>
    <row r="21" spans="2:24" x14ac:dyDescent="0.25">
      <c r="B21" s="74"/>
      <c r="C21" s="64" t="s">
        <v>196</v>
      </c>
      <c r="D21" s="60" t="s">
        <v>231</v>
      </c>
      <c r="E21" s="102" t="s">
        <v>134</v>
      </c>
      <c r="F21" s="102" t="s">
        <v>134</v>
      </c>
      <c r="G21" s="102" t="s">
        <v>134</v>
      </c>
      <c r="H21" s="102" t="s">
        <v>134</v>
      </c>
      <c r="I21" s="102" t="s">
        <v>134</v>
      </c>
      <c r="J21" s="179">
        <v>0</v>
      </c>
      <c r="K21" s="179">
        <v>0</v>
      </c>
      <c r="L21" s="179">
        <v>1</v>
      </c>
      <c r="M21" s="179">
        <v>0</v>
      </c>
      <c r="N21" s="228">
        <v>0</v>
      </c>
      <c r="O21" s="355">
        <v>0</v>
      </c>
      <c r="P21" s="64"/>
      <c r="Q21" s="64"/>
      <c r="R21" s="64"/>
      <c r="S21" s="64"/>
      <c r="T21" s="64"/>
      <c r="U21" s="64"/>
      <c r="V21" s="60" t="s">
        <v>232</v>
      </c>
      <c r="W21" s="64"/>
    </row>
    <row r="22" spans="2:24" ht="30" x14ac:dyDescent="0.25">
      <c r="B22" s="60" t="s">
        <v>233</v>
      </c>
      <c r="C22" s="64" t="s">
        <v>234</v>
      </c>
      <c r="D22" s="60" t="s">
        <v>235</v>
      </c>
      <c r="E22" s="178" t="s">
        <v>236</v>
      </c>
      <c r="F22" s="178" t="s">
        <v>237</v>
      </c>
      <c r="G22" s="178" t="s">
        <v>238</v>
      </c>
      <c r="H22" s="178" t="s">
        <v>239</v>
      </c>
      <c r="I22" s="178" t="s">
        <v>240</v>
      </c>
      <c r="J22" s="178">
        <v>0</v>
      </c>
      <c r="K22" s="178">
        <v>0</v>
      </c>
      <c r="L22" s="178">
        <v>0</v>
      </c>
      <c r="M22" s="178">
        <v>0</v>
      </c>
      <c r="N22" s="228">
        <v>0</v>
      </c>
      <c r="O22" s="355">
        <v>0</v>
      </c>
      <c r="P22" s="64"/>
      <c r="Q22" s="64"/>
      <c r="R22" s="64"/>
      <c r="S22" s="64"/>
      <c r="T22" s="64"/>
      <c r="U22" s="64"/>
      <c r="V22" s="60" t="s">
        <v>241</v>
      </c>
      <c r="W22" s="64"/>
    </row>
    <row r="23" spans="2:24" ht="30" x14ac:dyDescent="0.25">
      <c r="B23" s="60" t="s">
        <v>242</v>
      </c>
      <c r="C23" s="64" t="s">
        <v>243</v>
      </c>
      <c r="D23" s="60" t="s">
        <v>244</v>
      </c>
      <c r="E23" s="178">
        <v>965</v>
      </c>
      <c r="F23" s="178">
        <v>0</v>
      </c>
      <c r="G23" s="178">
        <v>2299</v>
      </c>
      <c r="H23" s="178">
        <v>18805</v>
      </c>
      <c r="I23" s="178">
        <v>377</v>
      </c>
      <c r="J23" s="178">
        <v>0</v>
      </c>
      <c r="K23" s="178">
        <v>0</v>
      </c>
      <c r="L23" s="257">
        <v>209</v>
      </c>
      <c r="M23" s="178">
        <v>0</v>
      </c>
      <c r="N23" s="228">
        <v>0</v>
      </c>
      <c r="O23" s="355">
        <v>0</v>
      </c>
      <c r="P23" s="64"/>
      <c r="Q23" s="64"/>
      <c r="R23" s="64"/>
      <c r="S23" s="64"/>
      <c r="T23" s="64"/>
      <c r="U23" s="64"/>
      <c r="V23" s="60" t="s">
        <v>245</v>
      </c>
      <c r="W23" s="64" t="s">
        <v>246</v>
      </c>
    </row>
    <row r="24" spans="2:24" ht="30" x14ac:dyDescent="0.25">
      <c r="B24" s="60"/>
      <c r="C24" s="64" t="s">
        <v>247</v>
      </c>
      <c r="D24" s="60" t="s">
        <v>248</v>
      </c>
      <c r="E24" s="178">
        <v>2</v>
      </c>
      <c r="F24" s="178">
        <v>0</v>
      </c>
      <c r="G24" s="178">
        <v>20</v>
      </c>
      <c r="H24" s="178">
        <v>33</v>
      </c>
      <c r="I24" s="178">
        <v>3</v>
      </c>
      <c r="J24" s="178">
        <v>0</v>
      </c>
      <c r="K24" s="178">
        <v>0</v>
      </c>
      <c r="L24" s="178">
        <v>0</v>
      </c>
      <c r="M24" s="178">
        <v>0</v>
      </c>
      <c r="N24" s="228">
        <v>0</v>
      </c>
      <c r="O24" s="355">
        <v>0</v>
      </c>
      <c r="P24" s="64"/>
      <c r="Q24" s="64"/>
      <c r="R24" s="64"/>
      <c r="S24" s="64"/>
      <c r="T24" s="64"/>
      <c r="U24" s="64"/>
      <c r="V24" s="60" t="s">
        <v>249</v>
      </c>
      <c r="W24" s="64"/>
    </row>
    <row r="25" spans="2:24" ht="30" x14ac:dyDescent="0.25">
      <c r="B25" s="60" t="s">
        <v>250</v>
      </c>
      <c r="C25" s="64" t="s">
        <v>251</v>
      </c>
      <c r="D25" s="60" t="s">
        <v>252</v>
      </c>
      <c r="E25" s="257">
        <v>73328</v>
      </c>
      <c r="F25" s="257">
        <v>2042</v>
      </c>
      <c r="G25" s="257">
        <v>172205</v>
      </c>
      <c r="H25" s="257">
        <v>167602</v>
      </c>
      <c r="I25" s="257">
        <v>83643</v>
      </c>
      <c r="J25" s="257">
        <v>70</v>
      </c>
      <c r="K25" s="178">
        <v>2209</v>
      </c>
      <c r="L25" s="178">
        <v>58548</v>
      </c>
      <c r="M25" s="178">
        <v>290</v>
      </c>
      <c r="N25" s="343">
        <v>742</v>
      </c>
      <c r="O25" s="355">
        <v>110</v>
      </c>
      <c r="P25" s="64"/>
      <c r="Q25" s="64"/>
      <c r="R25" s="64"/>
      <c r="S25" s="64"/>
      <c r="T25" s="64"/>
      <c r="U25" s="64"/>
      <c r="V25" s="60" t="s">
        <v>253</v>
      </c>
      <c r="W25" s="64" t="s">
        <v>254</v>
      </c>
    </row>
    <row r="26" spans="2:24" x14ac:dyDescent="0.25">
      <c r="B26" s="88" t="s">
        <v>255</v>
      </c>
      <c r="C26" s="64" t="s">
        <v>256</v>
      </c>
      <c r="D26" s="60" t="s">
        <v>257</v>
      </c>
      <c r="E26" s="257">
        <v>20</v>
      </c>
      <c r="F26" s="257">
        <v>15</v>
      </c>
      <c r="G26" s="257">
        <v>52</v>
      </c>
      <c r="H26" s="257">
        <v>25</v>
      </c>
      <c r="I26" s="257">
        <v>25</v>
      </c>
      <c r="J26" s="257">
        <v>0</v>
      </c>
      <c r="K26" s="257">
        <v>15</v>
      </c>
      <c r="L26" s="257">
        <v>13</v>
      </c>
      <c r="M26" s="257">
        <v>1</v>
      </c>
      <c r="N26" s="228">
        <v>3</v>
      </c>
      <c r="O26" s="355">
        <v>3</v>
      </c>
      <c r="P26" s="64"/>
      <c r="Q26" s="64"/>
      <c r="R26" s="64"/>
      <c r="S26" s="64"/>
      <c r="T26" s="64"/>
      <c r="U26" s="64"/>
      <c r="V26" s="60" t="s">
        <v>206</v>
      </c>
      <c r="W26" s="389" t="s">
        <v>258</v>
      </c>
      <c r="X26" s="27" t="s">
        <v>259</v>
      </c>
    </row>
    <row r="27" spans="2:24" x14ac:dyDescent="0.25">
      <c r="B27" s="60"/>
      <c r="C27" s="64" t="s">
        <v>260</v>
      </c>
      <c r="D27" s="60" t="s">
        <v>261</v>
      </c>
      <c r="E27" s="257">
        <v>9</v>
      </c>
      <c r="F27" s="257">
        <v>8</v>
      </c>
      <c r="G27" s="257">
        <v>21</v>
      </c>
      <c r="H27" s="257">
        <v>10</v>
      </c>
      <c r="I27" s="257">
        <v>5</v>
      </c>
      <c r="J27" s="257">
        <v>0</v>
      </c>
      <c r="K27" s="257">
        <v>4</v>
      </c>
      <c r="L27" s="257">
        <v>6</v>
      </c>
      <c r="M27" s="257">
        <v>0</v>
      </c>
      <c r="N27" s="228">
        <v>2</v>
      </c>
      <c r="O27" s="355">
        <v>2</v>
      </c>
      <c r="P27" s="64"/>
      <c r="Q27" s="64"/>
      <c r="R27" s="64"/>
      <c r="S27" s="64"/>
      <c r="T27" s="64"/>
      <c r="U27" s="64"/>
      <c r="V27" s="60" t="s">
        <v>262</v>
      </c>
      <c r="W27" s="390"/>
    </row>
    <row r="28" spans="2:24" x14ac:dyDescent="0.25">
      <c r="B28" s="60"/>
      <c r="C28" s="64" t="s">
        <v>263</v>
      </c>
      <c r="D28" s="60" t="s">
        <v>264</v>
      </c>
      <c r="E28" s="257">
        <v>0</v>
      </c>
      <c r="F28" s="257">
        <v>0</v>
      </c>
      <c r="G28" s="257">
        <v>0</v>
      </c>
      <c r="H28" s="257">
        <v>0</v>
      </c>
      <c r="I28" s="257">
        <v>0</v>
      </c>
      <c r="J28" s="257">
        <v>0</v>
      </c>
      <c r="K28" s="257">
        <v>0</v>
      </c>
      <c r="L28" s="257">
        <v>0</v>
      </c>
      <c r="M28" s="257">
        <v>0</v>
      </c>
      <c r="N28" s="228">
        <v>0</v>
      </c>
      <c r="O28" s="355">
        <v>0</v>
      </c>
      <c r="P28" s="64"/>
      <c r="Q28" s="64"/>
      <c r="R28" s="64"/>
      <c r="S28" s="64"/>
      <c r="T28" s="64"/>
      <c r="U28" s="64"/>
      <c r="V28" s="60" t="s">
        <v>265</v>
      </c>
      <c r="W28" s="390"/>
    </row>
    <row r="29" spans="2:24" x14ac:dyDescent="0.25">
      <c r="B29" s="60"/>
      <c r="C29" s="64" t="s">
        <v>266</v>
      </c>
      <c r="D29" s="60" t="s">
        <v>267</v>
      </c>
      <c r="E29" s="257">
        <v>7</v>
      </c>
      <c r="F29" s="257">
        <v>6</v>
      </c>
      <c r="G29" s="257">
        <v>15</v>
      </c>
      <c r="H29" s="257">
        <v>8</v>
      </c>
      <c r="I29" s="257">
        <v>4</v>
      </c>
      <c r="J29" s="257">
        <v>0</v>
      </c>
      <c r="K29" s="257">
        <v>4</v>
      </c>
      <c r="L29" s="257">
        <v>6</v>
      </c>
      <c r="M29" s="257">
        <v>0</v>
      </c>
      <c r="N29" s="228">
        <v>1</v>
      </c>
      <c r="O29" s="355">
        <v>2</v>
      </c>
      <c r="P29" s="64"/>
      <c r="Q29" s="64"/>
      <c r="R29" s="64"/>
      <c r="S29" s="64"/>
      <c r="T29" s="64"/>
      <c r="U29" s="64"/>
      <c r="V29" s="60" t="s">
        <v>268</v>
      </c>
      <c r="W29" s="390"/>
    </row>
    <row r="30" spans="2:24" x14ac:dyDescent="0.25">
      <c r="B30" s="60"/>
      <c r="C30" s="64" t="s">
        <v>269</v>
      </c>
      <c r="D30" s="60" t="s">
        <v>270</v>
      </c>
      <c r="E30" s="257">
        <v>2</v>
      </c>
      <c r="F30" s="257">
        <v>2</v>
      </c>
      <c r="G30" s="257">
        <v>6</v>
      </c>
      <c r="H30" s="257">
        <v>2</v>
      </c>
      <c r="I30" s="257">
        <v>1</v>
      </c>
      <c r="J30" s="257">
        <v>0</v>
      </c>
      <c r="K30" s="257">
        <v>0</v>
      </c>
      <c r="L30" s="257">
        <v>0</v>
      </c>
      <c r="M30" s="257">
        <v>0</v>
      </c>
      <c r="N30" s="228">
        <v>1</v>
      </c>
      <c r="O30" s="355">
        <v>1</v>
      </c>
      <c r="P30" s="64"/>
      <c r="Q30" s="64"/>
      <c r="R30" s="64"/>
      <c r="S30" s="64"/>
      <c r="T30" s="64"/>
      <c r="U30" s="64"/>
      <c r="V30" s="60" t="s">
        <v>271</v>
      </c>
      <c r="W30" s="390"/>
    </row>
    <row r="31" spans="2:24" x14ac:dyDescent="0.25">
      <c r="B31" s="60"/>
      <c r="C31" s="64" t="s">
        <v>272</v>
      </c>
      <c r="D31" s="60" t="s">
        <v>273</v>
      </c>
      <c r="E31" s="257">
        <v>11</v>
      </c>
      <c r="F31" s="257">
        <v>7</v>
      </c>
      <c r="G31" s="257">
        <v>31</v>
      </c>
      <c r="H31" s="257">
        <v>15</v>
      </c>
      <c r="I31" s="257">
        <v>20</v>
      </c>
      <c r="J31" s="257">
        <v>0</v>
      </c>
      <c r="K31" s="257">
        <v>11</v>
      </c>
      <c r="L31" s="257">
        <v>7</v>
      </c>
      <c r="M31" s="257">
        <v>1</v>
      </c>
      <c r="N31" s="228">
        <v>1</v>
      </c>
      <c r="O31" s="355">
        <v>1</v>
      </c>
      <c r="P31" s="64"/>
      <c r="Q31" s="64"/>
      <c r="R31" s="64"/>
      <c r="S31" s="64"/>
      <c r="T31" s="64"/>
      <c r="U31" s="64"/>
      <c r="V31" s="60" t="s">
        <v>274</v>
      </c>
      <c r="W31" s="391"/>
    </row>
    <row r="32" spans="2:24" ht="30" x14ac:dyDescent="0.25">
      <c r="B32" s="60" t="s">
        <v>275</v>
      </c>
      <c r="C32" s="64" t="s">
        <v>276</v>
      </c>
      <c r="D32" s="60" t="s">
        <v>277</v>
      </c>
      <c r="E32" s="178" t="s">
        <v>278</v>
      </c>
      <c r="F32" s="178" t="s">
        <v>278</v>
      </c>
      <c r="G32" s="178" t="s">
        <v>278</v>
      </c>
      <c r="H32" s="178">
        <v>0</v>
      </c>
      <c r="I32" s="178">
        <v>1</v>
      </c>
      <c r="J32" s="178">
        <v>0</v>
      </c>
      <c r="K32" s="178">
        <v>0</v>
      </c>
      <c r="L32" s="178">
        <v>0</v>
      </c>
      <c r="M32" s="178">
        <v>0</v>
      </c>
      <c r="N32" s="228">
        <v>1</v>
      </c>
      <c r="O32" s="355">
        <v>2</v>
      </c>
      <c r="P32" s="64"/>
      <c r="Q32" s="64"/>
      <c r="R32" s="64"/>
      <c r="S32" s="64"/>
      <c r="T32" s="64"/>
      <c r="U32" s="64"/>
      <c r="V32" s="60" t="s">
        <v>230</v>
      </c>
      <c r="W32" s="64"/>
    </row>
    <row r="33" spans="2:23" ht="30" x14ac:dyDescent="0.25">
      <c r="B33" s="60" t="s">
        <v>279</v>
      </c>
      <c r="C33" s="64" t="s">
        <v>280</v>
      </c>
      <c r="D33" s="60" t="s">
        <v>281</v>
      </c>
      <c r="E33" s="178" t="s">
        <v>278</v>
      </c>
      <c r="F33" s="178" t="s">
        <v>278</v>
      </c>
      <c r="G33" s="178" t="s">
        <v>278</v>
      </c>
      <c r="H33" s="178">
        <v>0</v>
      </c>
      <c r="I33" s="178">
        <v>53</v>
      </c>
      <c r="J33" s="178">
        <v>14</v>
      </c>
      <c r="K33" s="178">
        <v>12</v>
      </c>
      <c r="L33" s="178">
        <v>25</v>
      </c>
      <c r="M33" s="178">
        <v>19</v>
      </c>
      <c r="N33" s="228">
        <v>1</v>
      </c>
      <c r="O33" s="355">
        <v>2</v>
      </c>
      <c r="P33" s="64"/>
      <c r="Q33" s="64"/>
      <c r="R33" s="64"/>
      <c r="S33" s="64"/>
      <c r="T33" s="64"/>
      <c r="U33" s="64"/>
      <c r="V33" s="60" t="s">
        <v>282</v>
      </c>
      <c r="W33" s="64"/>
    </row>
    <row r="36" spans="2:23" x14ac:dyDescent="0.25">
      <c r="B36" s="380" t="s">
        <v>1412</v>
      </c>
      <c r="C36" s="381"/>
      <c r="D36" s="381"/>
      <c r="E36" s="381"/>
      <c r="F36" s="381"/>
      <c r="G36" s="381"/>
      <c r="H36" s="381"/>
      <c r="I36" s="381"/>
      <c r="J36" s="381"/>
      <c r="K36" s="381"/>
      <c r="L36" s="381"/>
      <c r="M36" s="382"/>
      <c r="N36" s="116"/>
      <c r="O36" s="116"/>
      <c r="P36" s="116"/>
      <c r="Q36" s="116"/>
      <c r="R36" s="116"/>
      <c r="S36" s="116"/>
      <c r="T36" s="116"/>
      <c r="U36" s="116"/>
    </row>
    <row r="37" spans="2:23" x14ac:dyDescent="0.25">
      <c r="B37" s="383"/>
      <c r="C37" s="384"/>
      <c r="D37" s="384"/>
      <c r="E37" s="384"/>
      <c r="F37" s="384"/>
      <c r="G37" s="384"/>
      <c r="H37" s="384"/>
      <c r="I37" s="384"/>
      <c r="J37" s="384"/>
      <c r="K37" s="384"/>
      <c r="L37" s="384"/>
      <c r="M37" s="385"/>
      <c r="N37" s="116"/>
      <c r="O37" s="116"/>
      <c r="P37" s="116"/>
      <c r="Q37" s="116"/>
      <c r="R37" s="116"/>
      <c r="S37" s="116"/>
      <c r="T37" s="116"/>
      <c r="U37" s="116"/>
    </row>
    <row r="38" spans="2:23" x14ac:dyDescent="0.25">
      <c r="B38" s="383"/>
      <c r="C38" s="384"/>
      <c r="D38" s="384"/>
      <c r="E38" s="384"/>
      <c r="F38" s="384"/>
      <c r="G38" s="384"/>
      <c r="H38" s="384"/>
      <c r="I38" s="384"/>
      <c r="J38" s="384"/>
      <c r="K38" s="384"/>
      <c r="L38" s="384"/>
      <c r="M38" s="385"/>
      <c r="N38" s="116"/>
      <c r="O38" s="116"/>
      <c r="P38" s="116"/>
      <c r="Q38" s="116"/>
      <c r="R38" s="116"/>
      <c r="S38" s="116"/>
      <c r="T38" s="116"/>
      <c r="U38" s="116"/>
    </row>
    <row r="39" spans="2:23" x14ac:dyDescent="0.25">
      <c r="B39" s="383"/>
      <c r="C39" s="384"/>
      <c r="D39" s="384"/>
      <c r="E39" s="384"/>
      <c r="F39" s="384"/>
      <c r="G39" s="384"/>
      <c r="H39" s="384"/>
      <c r="I39" s="384"/>
      <c r="J39" s="384"/>
      <c r="K39" s="384"/>
      <c r="L39" s="384"/>
      <c r="M39" s="385"/>
      <c r="N39" s="116"/>
      <c r="O39" s="116"/>
      <c r="P39" s="116"/>
      <c r="Q39" s="116"/>
      <c r="R39" s="116"/>
      <c r="S39" s="116"/>
      <c r="T39" s="116"/>
      <c r="U39" s="116"/>
    </row>
    <row r="40" spans="2:23" x14ac:dyDescent="0.25">
      <c r="B40" s="383"/>
      <c r="C40" s="384"/>
      <c r="D40" s="384"/>
      <c r="E40" s="384"/>
      <c r="F40" s="384"/>
      <c r="G40" s="384"/>
      <c r="H40" s="384"/>
      <c r="I40" s="384"/>
      <c r="J40" s="384"/>
      <c r="K40" s="384"/>
      <c r="L40" s="384"/>
      <c r="M40" s="385"/>
    </row>
    <row r="41" spans="2:23" x14ac:dyDescent="0.25">
      <c r="B41" s="383"/>
      <c r="C41" s="384"/>
      <c r="D41" s="384"/>
      <c r="E41" s="384"/>
      <c r="F41" s="384"/>
      <c r="G41" s="384"/>
      <c r="H41" s="384"/>
      <c r="I41" s="384"/>
      <c r="J41" s="384"/>
      <c r="K41" s="384"/>
      <c r="L41" s="384"/>
      <c r="M41" s="385"/>
    </row>
    <row r="42" spans="2:23" x14ac:dyDescent="0.25">
      <c r="B42" s="383"/>
      <c r="C42" s="384"/>
      <c r="D42" s="384"/>
      <c r="E42" s="384"/>
      <c r="F42" s="384"/>
      <c r="G42" s="384"/>
      <c r="H42" s="384"/>
      <c r="I42" s="384"/>
      <c r="J42" s="384"/>
      <c r="K42" s="384"/>
      <c r="L42" s="384"/>
      <c r="M42" s="385"/>
    </row>
    <row r="43" spans="2:23" x14ac:dyDescent="0.25">
      <c r="B43" s="383"/>
      <c r="C43" s="384"/>
      <c r="D43" s="384"/>
      <c r="E43" s="384"/>
      <c r="F43" s="384"/>
      <c r="G43" s="384"/>
      <c r="H43" s="384"/>
      <c r="I43" s="384"/>
      <c r="J43" s="384"/>
      <c r="K43" s="384"/>
      <c r="L43" s="384"/>
      <c r="M43" s="385"/>
    </row>
    <row r="44" spans="2:23" x14ac:dyDescent="0.25">
      <c r="B44" s="383"/>
      <c r="C44" s="384"/>
      <c r="D44" s="384"/>
      <c r="E44" s="384"/>
      <c r="F44" s="384"/>
      <c r="G44" s="384"/>
      <c r="H44" s="384"/>
      <c r="I44" s="384"/>
      <c r="J44" s="384"/>
      <c r="K44" s="384"/>
      <c r="L44" s="384"/>
      <c r="M44" s="385"/>
    </row>
    <row r="45" spans="2:23" x14ac:dyDescent="0.25">
      <c r="B45" s="383"/>
      <c r="C45" s="384"/>
      <c r="D45" s="384"/>
      <c r="E45" s="384"/>
      <c r="F45" s="384"/>
      <c r="G45" s="384"/>
      <c r="H45" s="384"/>
      <c r="I45" s="384"/>
      <c r="J45" s="384"/>
      <c r="K45" s="384"/>
      <c r="L45" s="384"/>
      <c r="M45" s="385"/>
    </row>
    <row r="46" spans="2:23" x14ac:dyDescent="0.25">
      <c r="B46" s="383"/>
      <c r="C46" s="384"/>
      <c r="D46" s="384"/>
      <c r="E46" s="384"/>
      <c r="F46" s="384"/>
      <c r="G46" s="384"/>
      <c r="H46" s="384"/>
      <c r="I46" s="384"/>
      <c r="J46" s="384"/>
      <c r="K46" s="384"/>
      <c r="L46" s="384"/>
      <c r="M46" s="385"/>
    </row>
    <row r="47" spans="2:23" x14ac:dyDescent="0.25">
      <c r="B47" s="383"/>
      <c r="C47" s="384"/>
      <c r="D47" s="384"/>
      <c r="E47" s="384"/>
      <c r="F47" s="384"/>
      <c r="G47" s="384"/>
      <c r="H47" s="384"/>
      <c r="I47" s="384"/>
      <c r="J47" s="384"/>
      <c r="K47" s="384"/>
      <c r="L47" s="384"/>
      <c r="M47" s="385"/>
    </row>
    <row r="48" spans="2:23" x14ac:dyDescent="0.25">
      <c r="B48" s="383"/>
      <c r="C48" s="384"/>
      <c r="D48" s="384"/>
      <c r="E48" s="384"/>
      <c r="F48" s="384"/>
      <c r="G48" s="384"/>
      <c r="H48" s="384"/>
      <c r="I48" s="384"/>
      <c r="J48" s="384"/>
      <c r="K48" s="384"/>
      <c r="L48" s="384"/>
      <c r="M48" s="385"/>
    </row>
    <row r="49" spans="2:13" x14ac:dyDescent="0.25">
      <c r="B49" s="383"/>
      <c r="C49" s="384"/>
      <c r="D49" s="384"/>
      <c r="E49" s="384"/>
      <c r="F49" s="384"/>
      <c r="G49" s="384"/>
      <c r="H49" s="384"/>
      <c r="I49" s="384"/>
      <c r="J49" s="384"/>
      <c r="K49" s="384"/>
      <c r="L49" s="384"/>
      <c r="M49" s="385"/>
    </row>
    <row r="50" spans="2:13" x14ac:dyDescent="0.25">
      <c r="B50" s="383"/>
      <c r="C50" s="384"/>
      <c r="D50" s="384"/>
      <c r="E50" s="384"/>
      <c r="F50" s="384"/>
      <c r="G50" s="384"/>
      <c r="H50" s="384"/>
      <c r="I50" s="384"/>
      <c r="J50" s="384"/>
      <c r="K50" s="384"/>
      <c r="L50" s="384"/>
      <c r="M50" s="385"/>
    </row>
    <row r="51" spans="2:13" x14ac:dyDescent="0.25">
      <c r="B51" s="383"/>
      <c r="C51" s="384"/>
      <c r="D51" s="384"/>
      <c r="E51" s="384"/>
      <c r="F51" s="384"/>
      <c r="G51" s="384"/>
      <c r="H51" s="384"/>
      <c r="I51" s="384"/>
      <c r="J51" s="384"/>
      <c r="K51" s="384"/>
      <c r="L51" s="384"/>
      <c r="M51" s="385"/>
    </row>
    <row r="52" spans="2:13" x14ac:dyDescent="0.25">
      <c r="B52" s="383"/>
      <c r="C52" s="384"/>
      <c r="D52" s="384"/>
      <c r="E52" s="384"/>
      <c r="F52" s="384"/>
      <c r="G52" s="384"/>
      <c r="H52" s="384"/>
      <c r="I52" s="384"/>
      <c r="J52" s="384"/>
      <c r="K52" s="384"/>
      <c r="L52" s="384"/>
      <c r="M52" s="385"/>
    </row>
    <row r="53" spans="2:13" x14ac:dyDescent="0.25">
      <c r="B53" s="383"/>
      <c r="C53" s="384"/>
      <c r="D53" s="384"/>
      <c r="E53" s="384"/>
      <c r="F53" s="384"/>
      <c r="G53" s="384"/>
      <c r="H53" s="384"/>
      <c r="I53" s="384"/>
      <c r="J53" s="384"/>
      <c r="K53" s="384"/>
      <c r="L53" s="384"/>
      <c r="M53" s="385"/>
    </row>
    <row r="54" spans="2:13" x14ac:dyDescent="0.25">
      <c r="B54" s="383"/>
      <c r="C54" s="384"/>
      <c r="D54" s="384"/>
      <c r="E54" s="384"/>
      <c r="F54" s="384"/>
      <c r="G54" s="384"/>
      <c r="H54" s="384"/>
      <c r="I54" s="384"/>
      <c r="J54" s="384"/>
      <c r="K54" s="384"/>
      <c r="L54" s="384"/>
      <c r="M54" s="385"/>
    </row>
    <row r="55" spans="2:13" x14ac:dyDescent="0.25">
      <c r="B55" s="383"/>
      <c r="C55" s="384"/>
      <c r="D55" s="384"/>
      <c r="E55" s="384"/>
      <c r="F55" s="384"/>
      <c r="G55" s="384"/>
      <c r="H55" s="384"/>
      <c r="I55" s="384"/>
      <c r="J55" s="384"/>
      <c r="K55" s="384"/>
      <c r="L55" s="384"/>
      <c r="M55" s="385"/>
    </row>
    <row r="56" spans="2:13" x14ac:dyDescent="0.25">
      <c r="B56" s="383"/>
      <c r="C56" s="384"/>
      <c r="D56" s="384"/>
      <c r="E56" s="384"/>
      <c r="F56" s="384"/>
      <c r="G56" s="384"/>
      <c r="H56" s="384"/>
      <c r="I56" s="384"/>
      <c r="J56" s="384"/>
      <c r="K56" s="384"/>
      <c r="L56" s="384"/>
      <c r="M56" s="385"/>
    </row>
    <row r="57" spans="2:13" x14ac:dyDescent="0.25">
      <c r="B57" s="383"/>
      <c r="C57" s="384"/>
      <c r="D57" s="384"/>
      <c r="E57" s="384"/>
      <c r="F57" s="384"/>
      <c r="G57" s="384"/>
      <c r="H57" s="384"/>
      <c r="I57" s="384"/>
      <c r="J57" s="384"/>
      <c r="K57" s="384"/>
      <c r="L57" s="384"/>
      <c r="M57" s="385"/>
    </row>
    <row r="58" spans="2:13" x14ac:dyDescent="0.25">
      <c r="B58" s="383"/>
      <c r="C58" s="384"/>
      <c r="D58" s="384"/>
      <c r="E58" s="384"/>
      <c r="F58" s="384"/>
      <c r="G58" s="384"/>
      <c r="H58" s="384"/>
      <c r="I58" s="384"/>
      <c r="J58" s="384"/>
      <c r="K58" s="384"/>
      <c r="L58" s="384"/>
      <c r="M58" s="385"/>
    </row>
    <row r="59" spans="2:13" x14ac:dyDescent="0.25">
      <c r="B59" s="383"/>
      <c r="C59" s="384"/>
      <c r="D59" s="384"/>
      <c r="E59" s="384"/>
      <c r="F59" s="384"/>
      <c r="G59" s="384"/>
      <c r="H59" s="384"/>
      <c r="I59" s="384"/>
      <c r="J59" s="384"/>
      <c r="K59" s="384"/>
      <c r="L59" s="384"/>
      <c r="M59" s="385"/>
    </row>
    <row r="60" spans="2:13" x14ac:dyDescent="0.25">
      <c r="B60" s="383"/>
      <c r="C60" s="384"/>
      <c r="D60" s="384"/>
      <c r="E60" s="384"/>
      <c r="F60" s="384"/>
      <c r="G60" s="384"/>
      <c r="H60" s="384"/>
      <c r="I60" s="384"/>
      <c r="J60" s="384"/>
      <c r="K60" s="384"/>
      <c r="L60" s="384"/>
      <c r="M60" s="385"/>
    </row>
    <row r="61" spans="2:13" x14ac:dyDescent="0.25">
      <c r="B61" s="383"/>
      <c r="C61" s="384"/>
      <c r="D61" s="384"/>
      <c r="E61" s="384"/>
      <c r="F61" s="384"/>
      <c r="G61" s="384"/>
      <c r="H61" s="384"/>
      <c r="I61" s="384"/>
      <c r="J61" s="384"/>
      <c r="K61" s="384"/>
      <c r="L61" s="384"/>
      <c r="M61" s="385"/>
    </row>
    <row r="62" spans="2:13" x14ac:dyDescent="0.25">
      <c r="B62" s="383"/>
      <c r="C62" s="384"/>
      <c r="D62" s="384"/>
      <c r="E62" s="384"/>
      <c r="F62" s="384"/>
      <c r="G62" s="384"/>
      <c r="H62" s="384"/>
      <c r="I62" s="384"/>
      <c r="J62" s="384"/>
      <c r="K62" s="384"/>
      <c r="L62" s="384"/>
      <c r="M62" s="385"/>
    </row>
    <row r="63" spans="2:13" x14ac:dyDescent="0.25">
      <c r="B63" s="383"/>
      <c r="C63" s="384"/>
      <c r="D63" s="384"/>
      <c r="E63" s="384"/>
      <c r="F63" s="384"/>
      <c r="G63" s="384"/>
      <c r="H63" s="384"/>
      <c r="I63" s="384"/>
      <c r="J63" s="384"/>
      <c r="K63" s="384"/>
      <c r="L63" s="384"/>
      <c r="M63" s="385"/>
    </row>
    <row r="64" spans="2:13" x14ac:dyDescent="0.25">
      <c r="B64" s="383"/>
      <c r="C64" s="384"/>
      <c r="D64" s="384"/>
      <c r="E64" s="384"/>
      <c r="F64" s="384"/>
      <c r="G64" s="384"/>
      <c r="H64" s="384"/>
      <c r="I64" s="384"/>
      <c r="J64" s="384"/>
      <c r="K64" s="384"/>
      <c r="L64" s="384"/>
      <c r="M64" s="385"/>
    </row>
    <row r="65" spans="2:13" x14ac:dyDescent="0.25">
      <c r="B65" s="383"/>
      <c r="C65" s="384"/>
      <c r="D65" s="384"/>
      <c r="E65" s="384"/>
      <c r="F65" s="384"/>
      <c r="G65" s="384"/>
      <c r="H65" s="384"/>
      <c r="I65" s="384"/>
      <c r="J65" s="384"/>
      <c r="K65" s="384"/>
      <c r="L65" s="384"/>
      <c r="M65" s="385"/>
    </row>
    <row r="66" spans="2:13" x14ac:dyDescent="0.25">
      <c r="B66" s="383"/>
      <c r="C66" s="384"/>
      <c r="D66" s="384"/>
      <c r="E66" s="384"/>
      <c r="F66" s="384"/>
      <c r="G66" s="384"/>
      <c r="H66" s="384"/>
      <c r="I66" s="384"/>
      <c r="J66" s="384"/>
      <c r="K66" s="384"/>
      <c r="L66" s="384"/>
      <c r="M66" s="385"/>
    </row>
    <row r="67" spans="2:13" x14ac:dyDescent="0.25">
      <c r="B67" s="383"/>
      <c r="C67" s="384"/>
      <c r="D67" s="384"/>
      <c r="E67" s="384"/>
      <c r="F67" s="384"/>
      <c r="G67" s="384"/>
      <c r="H67" s="384"/>
      <c r="I67" s="384"/>
      <c r="J67" s="384"/>
      <c r="K67" s="384"/>
      <c r="L67" s="384"/>
      <c r="M67" s="385"/>
    </row>
    <row r="68" spans="2:13" x14ac:dyDescent="0.25">
      <c r="B68" s="383"/>
      <c r="C68" s="384"/>
      <c r="D68" s="384"/>
      <c r="E68" s="384"/>
      <c r="F68" s="384"/>
      <c r="G68" s="384"/>
      <c r="H68" s="384"/>
      <c r="I68" s="384"/>
      <c r="J68" s="384"/>
      <c r="K68" s="384"/>
      <c r="L68" s="384"/>
      <c r="M68" s="385"/>
    </row>
    <row r="69" spans="2:13" x14ac:dyDescent="0.25">
      <c r="B69" s="383"/>
      <c r="C69" s="384"/>
      <c r="D69" s="384"/>
      <c r="E69" s="384"/>
      <c r="F69" s="384"/>
      <c r="G69" s="384"/>
      <c r="H69" s="384"/>
      <c r="I69" s="384"/>
      <c r="J69" s="384"/>
      <c r="K69" s="384"/>
      <c r="L69" s="384"/>
      <c r="M69" s="385"/>
    </row>
    <row r="70" spans="2:13" x14ac:dyDescent="0.25">
      <c r="B70" s="383"/>
      <c r="C70" s="384"/>
      <c r="D70" s="384"/>
      <c r="E70" s="384"/>
      <c r="F70" s="384"/>
      <c r="G70" s="384"/>
      <c r="H70" s="384"/>
      <c r="I70" s="384"/>
      <c r="J70" s="384"/>
      <c r="K70" s="384"/>
      <c r="L70" s="384"/>
      <c r="M70" s="385"/>
    </row>
    <row r="71" spans="2:13" ht="53.25" customHeight="1" x14ac:dyDescent="0.25">
      <c r="B71" s="386"/>
      <c r="C71" s="387"/>
      <c r="D71" s="387"/>
      <c r="E71" s="387"/>
      <c r="F71" s="387"/>
      <c r="G71" s="387"/>
      <c r="H71" s="387"/>
      <c r="I71" s="387"/>
      <c r="J71" s="387"/>
      <c r="K71" s="387"/>
      <c r="L71" s="387"/>
      <c r="M71" s="388"/>
    </row>
    <row r="72" spans="2:13" x14ac:dyDescent="0.25">
      <c r="B72" s="27"/>
    </row>
    <row r="73" spans="2:13" x14ac:dyDescent="0.25">
      <c r="B73" s="27"/>
    </row>
  </sheetData>
  <autoFilter ref="B7:W7" xr:uid="{81AB4558-C3D5-4E10-938C-1753318F2536}"/>
  <mergeCells count="2">
    <mergeCell ref="B36:M71"/>
    <mergeCell ref="W26:W31"/>
  </mergeCells>
  <pageMargins left="0.7" right="0.7" top="0.75" bottom="0.75" header="0.3" footer="0.3"/>
  <pageSetup orientation="portrait" horizontalDpi="1200" verticalDpi="1200" r:id="rId1"/>
  <customProperties>
    <customPr name="_pios_id" r:id="rId2"/>
    <customPr name="EpmWorksheetKeyString_GUID" r:id="rId3"/>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859CB-9BAE-4311-8812-3284B81D997F}">
  <dimension ref="B1:Y31"/>
  <sheetViews>
    <sheetView zoomScale="78" zoomScaleNormal="78" workbookViewId="0">
      <selection activeCell="C5" sqref="C5"/>
    </sheetView>
  </sheetViews>
  <sheetFormatPr defaultColWidth="9.140625" defaultRowHeight="15" outlineLevelCol="1" x14ac:dyDescent="0.25"/>
  <cols>
    <col min="1" max="1" width="5.5703125" style="27" customWidth="1"/>
    <col min="2" max="2" width="17.42578125" style="54" customWidth="1"/>
    <col min="3" max="3" width="30.28515625" style="27" customWidth="1"/>
    <col min="4" max="4" width="16.85546875" style="27" customWidth="1"/>
    <col min="5" max="5" width="23.7109375" style="27" customWidth="1"/>
    <col min="6" max="6" width="14.28515625" style="27" customWidth="1"/>
    <col min="7" max="15" width="6.85546875" style="27" customWidth="1"/>
    <col min="16" max="23" width="6.85546875" style="27" customWidth="1" outlineLevel="1"/>
    <col min="24" max="24" width="6.85546875" style="54" customWidth="1"/>
    <col min="25" max="25" width="6.85546875" style="27" customWidth="1"/>
    <col min="26" max="16384" width="9.140625" style="27"/>
  </cols>
  <sheetData>
    <row r="1" spans="2:25" ht="15.75" thickBot="1" x14ac:dyDescent="0.3"/>
    <row r="2" spans="2:25" x14ac:dyDescent="0.25">
      <c r="B2" s="44" t="s">
        <v>44</v>
      </c>
      <c r="C2" s="114" t="str">
        <f>IF('Quarterly Submission Guide'!$D$19 = "", "",'Quarterly Submission Guide'!$D$19)</f>
        <v>Pacific Gas &amp; Electric Company</v>
      </c>
    </row>
    <row r="3" spans="2:25" x14ac:dyDescent="0.25">
      <c r="B3" s="46" t="s">
        <v>54</v>
      </c>
      <c r="C3" s="47">
        <v>3</v>
      </c>
    </row>
    <row r="4" spans="2:25" ht="15.75" thickBot="1" x14ac:dyDescent="0.3">
      <c r="B4" s="48" t="s">
        <v>51</v>
      </c>
      <c r="C4" s="49">
        <v>44232</v>
      </c>
    </row>
    <row r="5" spans="2:25" x14ac:dyDescent="0.25">
      <c r="O5" s="71"/>
      <c r="P5" s="71" t="s">
        <v>56</v>
      </c>
    </row>
    <row r="6" spans="2:25" ht="18" customHeight="1" x14ac:dyDescent="0.25">
      <c r="B6" s="42" t="s">
        <v>283</v>
      </c>
      <c r="C6" s="259"/>
      <c r="D6" s="259"/>
      <c r="E6" s="259"/>
      <c r="F6" s="259"/>
      <c r="G6" s="259"/>
      <c r="H6" s="259"/>
      <c r="I6" s="259"/>
      <c r="J6" s="259"/>
      <c r="K6" s="259"/>
      <c r="L6" s="55">
        <v>1</v>
      </c>
      <c r="M6" s="55">
        <v>2</v>
      </c>
      <c r="N6" s="55">
        <v>3</v>
      </c>
      <c r="O6" s="55">
        <v>4</v>
      </c>
      <c r="P6" s="55">
        <v>1</v>
      </c>
      <c r="Q6" s="55">
        <v>2</v>
      </c>
      <c r="R6" s="55">
        <v>3</v>
      </c>
      <c r="S6" s="55">
        <v>4</v>
      </c>
      <c r="T6" s="55">
        <v>1</v>
      </c>
      <c r="U6" s="55">
        <v>2</v>
      </c>
      <c r="V6" s="55">
        <v>3</v>
      </c>
      <c r="W6" s="55">
        <v>4</v>
      </c>
      <c r="X6" s="56"/>
      <c r="Y6" s="259"/>
    </row>
    <row r="7" spans="2:25" ht="30" x14ac:dyDescent="0.25">
      <c r="B7" s="41" t="s">
        <v>284</v>
      </c>
      <c r="C7" s="57" t="s">
        <v>285</v>
      </c>
      <c r="D7" s="57" t="s">
        <v>286</v>
      </c>
      <c r="E7" s="57" t="s">
        <v>287</v>
      </c>
      <c r="F7" s="57" t="s">
        <v>288</v>
      </c>
      <c r="G7" s="57">
        <v>2015</v>
      </c>
      <c r="H7" s="57">
        <v>2016</v>
      </c>
      <c r="I7" s="57">
        <v>2017</v>
      </c>
      <c r="J7" s="57">
        <v>2018</v>
      </c>
      <c r="K7" s="57">
        <v>2019</v>
      </c>
      <c r="L7" s="57">
        <v>2020</v>
      </c>
      <c r="M7" s="57">
        <v>2020</v>
      </c>
      <c r="N7" s="57">
        <v>2020</v>
      </c>
      <c r="O7" s="57">
        <v>2020</v>
      </c>
      <c r="P7" s="57">
        <v>2021</v>
      </c>
      <c r="Q7" s="57">
        <v>2021</v>
      </c>
      <c r="R7" s="57">
        <v>2021</v>
      </c>
      <c r="S7" s="57">
        <v>2021</v>
      </c>
      <c r="T7" s="57">
        <v>2022</v>
      </c>
      <c r="U7" s="57">
        <v>2022</v>
      </c>
      <c r="V7" s="57">
        <v>2022</v>
      </c>
      <c r="W7" s="57">
        <v>2022</v>
      </c>
      <c r="X7" s="41" t="s">
        <v>61</v>
      </c>
      <c r="Y7" s="57" t="s">
        <v>62</v>
      </c>
    </row>
    <row r="8" spans="2:25" ht="85.5" customHeight="1" x14ac:dyDescent="0.25">
      <c r="B8" s="392" t="s">
        <v>289</v>
      </c>
      <c r="C8" s="392"/>
      <c r="D8" s="392"/>
      <c r="E8" s="392"/>
      <c r="F8" s="392"/>
      <c r="G8" s="61"/>
      <c r="H8" s="61"/>
      <c r="I8" s="61"/>
      <c r="J8" s="61"/>
      <c r="K8" s="61"/>
      <c r="L8" s="62"/>
      <c r="M8" s="62"/>
      <c r="N8" s="62"/>
      <c r="O8" s="62"/>
      <c r="P8" s="59"/>
      <c r="Q8" s="59"/>
      <c r="R8" s="59"/>
      <c r="S8" s="59"/>
      <c r="T8" s="59"/>
      <c r="U8" s="59"/>
      <c r="V8" s="59"/>
      <c r="W8" s="59"/>
      <c r="X8" s="359"/>
      <c r="Y8" s="59"/>
    </row>
    <row r="9" spans="2:25" x14ac:dyDescent="0.25">
      <c r="B9" s="60"/>
      <c r="C9" s="64"/>
      <c r="D9" s="60"/>
      <c r="E9" s="60"/>
      <c r="F9" s="60"/>
      <c r="G9" s="53"/>
      <c r="H9" s="53"/>
      <c r="I9" s="53"/>
      <c r="J9" s="53"/>
      <c r="K9" s="53"/>
      <c r="L9" s="63"/>
      <c r="M9" s="63"/>
      <c r="N9" s="63"/>
      <c r="O9" s="63"/>
      <c r="P9" s="64"/>
      <c r="Q9" s="64"/>
      <c r="R9" s="64"/>
      <c r="S9" s="64"/>
      <c r="T9" s="64"/>
      <c r="U9" s="64"/>
      <c r="V9" s="64"/>
      <c r="W9" s="64"/>
      <c r="X9" s="60"/>
      <c r="Y9" s="64"/>
    </row>
    <row r="10" spans="2:25" x14ac:dyDescent="0.25">
      <c r="B10" s="60"/>
      <c r="C10" s="64"/>
      <c r="D10" s="60"/>
      <c r="E10" s="60"/>
      <c r="F10" s="60"/>
      <c r="G10" s="53"/>
      <c r="H10" s="53"/>
      <c r="I10" s="53"/>
      <c r="J10" s="53"/>
      <c r="K10" s="53"/>
      <c r="L10" s="63"/>
      <c r="M10" s="63"/>
      <c r="N10" s="63"/>
      <c r="O10" s="63"/>
      <c r="P10" s="64"/>
      <c r="Q10" s="64"/>
      <c r="R10" s="64"/>
      <c r="S10" s="64"/>
      <c r="T10" s="64"/>
      <c r="U10" s="64"/>
      <c r="V10" s="64"/>
      <c r="W10" s="64"/>
      <c r="X10" s="60"/>
      <c r="Y10" s="64"/>
    </row>
    <row r="11" spans="2:25" x14ac:dyDescent="0.25">
      <c r="B11" s="60"/>
      <c r="C11" s="64"/>
      <c r="D11" s="60"/>
      <c r="E11" s="60"/>
      <c r="F11" s="60"/>
      <c r="G11" s="53"/>
      <c r="H11" s="53"/>
      <c r="I11" s="53"/>
      <c r="J11" s="53"/>
      <c r="K11" s="53"/>
      <c r="L11" s="63"/>
      <c r="M11" s="63"/>
      <c r="N11" s="63"/>
      <c r="O11" s="63"/>
      <c r="P11" s="64"/>
      <c r="Q11" s="64"/>
      <c r="R11" s="64"/>
      <c r="S11" s="64"/>
      <c r="T11" s="64"/>
      <c r="U11" s="64"/>
      <c r="V11" s="64"/>
      <c r="W11" s="64"/>
      <c r="X11" s="60"/>
      <c r="Y11" s="64"/>
    </row>
    <row r="12" spans="2:25" x14ac:dyDescent="0.25">
      <c r="B12" s="74"/>
      <c r="C12" s="64"/>
      <c r="D12" s="60"/>
      <c r="E12" s="60"/>
      <c r="F12" s="60"/>
      <c r="G12" s="53"/>
      <c r="H12" s="53"/>
      <c r="I12" s="53"/>
      <c r="J12" s="53"/>
      <c r="K12" s="53"/>
      <c r="L12" s="63"/>
      <c r="M12" s="63"/>
      <c r="N12" s="63"/>
      <c r="O12" s="63"/>
      <c r="P12" s="64"/>
      <c r="Q12" s="64"/>
      <c r="R12" s="64"/>
      <c r="S12" s="64"/>
      <c r="T12" s="64"/>
      <c r="U12" s="64"/>
      <c r="V12" s="64"/>
      <c r="W12" s="64"/>
      <c r="X12" s="60"/>
      <c r="Y12" s="64"/>
    </row>
    <row r="13" spans="2:25" x14ac:dyDescent="0.25">
      <c r="B13" s="74"/>
      <c r="C13" s="64"/>
      <c r="D13" s="60"/>
      <c r="E13" s="60"/>
      <c r="F13" s="60"/>
      <c r="G13" s="53"/>
      <c r="H13" s="53"/>
      <c r="I13" s="53"/>
      <c r="J13" s="53"/>
      <c r="K13" s="53"/>
      <c r="L13" s="63"/>
      <c r="M13" s="63"/>
      <c r="N13" s="63"/>
      <c r="O13" s="63"/>
      <c r="P13" s="64"/>
      <c r="Q13" s="64"/>
      <c r="R13" s="64"/>
      <c r="S13" s="64"/>
      <c r="T13" s="64"/>
      <c r="U13" s="64"/>
      <c r="V13" s="64"/>
      <c r="W13" s="64"/>
      <c r="X13" s="60"/>
      <c r="Y13" s="64"/>
    </row>
    <row r="14" spans="2:25" x14ac:dyDescent="0.25">
      <c r="B14" s="60"/>
      <c r="C14" s="64"/>
      <c r="D14" s="60"/>
      <c r="E14" s="60"/>
      <c r="F14" s="60"/>
      <c r="G14" s="53"/>
      <c r="H14" s="53"/>
      <c r="I14" s="53"/>
      <c r="J14" s="53"/>
      <c r="K14" s="53"/>
      <c r="L14" s="63"/>
      <c r="M14" s="63"/>
      <c r="N14" s="63"/>
      <c r="O14" s="63"/>
      <c r="P14" s="64"/>
      <c r="Q14" s="64"/>
      <c r="R14" s="64"/>
      <c r="S14" s="64"/>
      <c r="T14" s="64"/>
      <c r="U14" s="64"/>
      <c r="V14" s="64"/>
      <c r="W14" s="64"/>
      <c r="X14" s="60"/>
      <c r="Y14" s="64"/>
    </row>
    <row r="15" spans="2:25" x14ac:dyDescent="0.25">
      <c r="B15" s="60"/>
      <c r="C15" s="64"/>
      <c r="D15" s="60"/>
      <c r="E15" s="60"/>
      <c r="F15" s="60"/>
      <c r="G15" s="53"/>
      <c r="H15" s="53"/>
      <c r="I15" s="53"/>
      <c r="J15" s="53"/>
      <c r="K15" s="53"/>
      <c r="L15" s="63"/>
      <c r="M15" s="63"/>
      <c r="N15" s="63"/>
      <c r="O15" s="63"/>
      <c r="P15" s="64"/>
      <c r="Q15" s="64"/>
      <c r="R15" s="64"/>
      <c r="S15" s="64"/>
      <c r="T15" s="64"/>
      <c r="U15" s="64"/>
      <c r="V15" s="64"/>
      <c r="W15" s="64"/>
      <c r="X15" s="60"/>
      <c r="Y15" s="64"/>
    </row>
    <row r="16" spans="2:25" x14ac:dyDescent="0.25">
      <c r="B16" s="74"/>
      <c r="C16" s="64"/>
      <c r="D16" s="60"/>
      <c r="E16" s="60"/>
      <c r="F16" s="60"/>
      <c r="G16" s="53"/>
      <c r="H16" s="53"/>
      <c r="I16" s="53"/>
      <c r="J16" s="53"/>
      <c r="K16" s="53"/>
      <c r="L16" s="63"/>
      <c r="M16" s="63"/>
      <c r="N16" s="63"/>
      <c r="O16" s="63"/>
      <c r="P16" s="64"/>
      <c r="Q16" s="64"/>
      <c r="R16" s="64"/>
      <c r="S16" s="64"/>
      <c r="T16" s="64"/>
      <c r="U16" s="64"/>
      <c r="V16" s="64"/>
      <c r="W16" s="64"/>
      <c r="X16" s="60"/>
      <c r="Y16" s="64"/>
    </row>
    <row r="17" spans="2:25" x14ac:dyDescent="0.25">
      <c r="B17" s="74"/>
      <c r="C17" s="64"/>
      <c r="D17" s="60"/>
      <c r="E17" s="60"/>
      <c r="F17" s="60"/>
      <c r="G17" s="53"/>
      <c r="H17" s="53"/>
      <c r="I17" s="53"/>
      <c r="J17" s="53"/>
      <c r="K17" s="53"/>
      <c r="L17" s="63"/>
      <c r="M17" s="63"/>
      <c r="N17" s="63"/>
      <c r="O17" s="63"/>
      <c r="P17" s="64"/>
      <c r="Q17" s="64"/>
      <c r="R17" s="64"/>
      <c r="S17" s="64"/>
      <c r="T17" s="64"/>
      <c r="U17" s="64"/>
      <c r="V17" s="64"/>
      <c r="W17" s="64"/>
      <c r="X17" s="60"/>
      <c r="Y17" s="64"/>
    </row>
    <row r="18" spans="2:25" x14ac:dyDescent="0.25">
      <c r="B18" s="60"/>
      <c r="C18" s="64"/>
      <c r="D18" s="60"/>
      <c r="E18" s="60"/>
      <c r="F18" s="60"/>
      <c r="G18" s="53"/>
      <c r="H18" s="53"/>
      <c r="I18" s="53"/>
      <c r="J18" s="53"/>
      <c r="K18" s="53"/>
      <c r="L18" s="63"/>
      <c r="M18" s="63"/>
      <c r="N18" s="63"/>
      <c r="O18" s="63"/>
      <c r="P18" s="64"/>
      <c r="Q18" s="64"/>
      <c r="R18" s="64"/>
      <c r="S18" s="64"/>
      <c r="T18" s="64"/>
      <c r="U18" s="64"/>
      <c r="V18" s="64"/>
      <c r="W18" s="64"/>
      <c r="X18" s="60"/>
      <c r="Y18" s="64"/>
    </row>
    <row r="19" spans="2:25" x14ac:dyDescent="0.25">
      <c r="B19" s="74"/>
      <c r="C19" s="64"/>
      <c r="D19" s="60"/>
      <c r="E19" s="60"/>
      <c r="F19" s="60"/>
      <c r="G19" s="53"/>
      <c r="H19" s="53"/>
      <c r="I19" s="53"/>
      <c r="J19" s="53"/>
      <c r="K19" s="53"/>
      <c r="L19" s="63"/>
      <c r="M19" s="63"/>
      <c r="N19" s="63"/>
      <c r="O19" s="63"/>
      <c r="P19" s="64"/>
      <c r="Q19" s="64"/>
      <c r="R19" s="64"/>
      <c r="S19" s="64"/>
      <c r="T19" s="64"/>
      <c r="U19" s="64"/>
      <c r="V19" s="64"/>
      <c r="W19" s="64"/>
      <c r="X19" s="60"/>
      <c r="Y19" s="64"/>
    </row>
    <row r="20" spans="2:25" x14ac:dyDescent="0.25">
      <c r="B20" s="60"/>
      <c r="C20" s="64"/>
      <c r="D20" s="60"/>
      <c r="E20" s="60"/>
      <c r="F20" s="60"/>
      <c r="G20" s="53"/>
      <c r="H20" s="53"/>
      <c r="I20" s="53"/>
      <c r="J20" s="53"/>
      <c r="K20" s="53"/>
      <c r="L20" s="63"/>
      <c r="M20" s="63"/>
      <c r="N20" s="63"/>
      <c r="O20" s="63"/>
      <c r="P20" s="64"/>
      <c r="Q20" s="64"/>
      <c r="R20" s="64"/>
      <c r="S20" s="64"/>
      <c r="T20" s="64"/>
      <c r="U20" s="64"/>
      <c r="V20" s="64"/>
      <c r="W20" s="64"/>
      <c r="X20" s="60"/>
      <c r="Y20" s="64"/>
    </row>
    <row r="21" spans="2:25" x14ac:dyDescent="0.25">
      <c r="B21" s="60"/>
      <c r="C21" s="64"/>
      <c r="D21" s="60"/>
      <c r="E21" s="60"/>
      <c r="F21" s="60"/>
      <c r="G21" s="53"/>
      <c r="H21" s="53"/>
      <c r="I21" s="53"/>
      <c r="J21" s="53"/>
      <c r="K21" s="53"/>
      <c r="L21" s="63"/>
      <c r="M21" s="63"/>
      <c r="N21" s="63"/>
      <c r="O21" s="63"/>
      <c r="P21" s="64"/>
      <c r="Q21" s="64"/>
      <c r="R21" s="64"/>
      <c r="S21" s="64"/>
      <c r="T21" s="64"/>
      <c r="U21" s="64"/>
      <c r="V21" s="64"/>
      <c r="W21" s="64"/>
      <c r="X21" s="60"/>
      <c r="Y21" s="64"/>
    </row>
    <row r="22" spans="2:25" x14ac:dyDescent="0.25">
      <c r="B22" s="60"/>
      <c r="C22" s="64"/>
      <c r="D22" s="60"/>
      <c r="E22" s="60"/>
      <c r="F22" s="60"/>
      <c r="G22" s="53"/>
      <c r="H22" s="53"/>
      <c r="I22" s="53"/>
      <c r="J22" s="53"/>
      <c r="K22" s="53"/>
      <c r="L22" s="63"/>
      <c r="M22" s="63"/>
      <c r="N22" s="63"/>
      <c r="O22" s="63"/>
      <c r="P22" s="64"/>
      <c r="Q22" s="64"/>
      <c r="R22" s="64"/>
      <c r="S22" s="64"/>
      <c r="T22" s="64"/>
      <c r="U22" s="64"/>
      <c r="V22" s="64"/>
      <c r="W22" s="64"/>
      <c r="X22" s="60"/>
      <c r="Y22" s="64"/>
    </row>
    <row r="23" spans="2:25" x14ac:dyDescent="0.25">
      <c r="B23" s="60"/>
      <c r="C23" s="64"/>
      <c r="D23" s="60"/>
      <c r="E23" s="60"/>
      <c r="F23" s="60"/>
      <c r="G23" s="53"/>
      <c r="H23" s="53"/>
      <c r="I23" s="53"/>
      <c r="J23" s="53"/>
      <c r="K23" s="53"/>
      <c r="L23" s="63"/>
      <c r="M23" s="63"/>
      <c r="N23" s="63"/>
      <c r="O23" s="63"/>
      <c r="P23" s="64"/>
      <c r="Q23" s="64"/>
      <c r="R23" s="64"/>
      <c r="S23" s="64"/>
      <c r="T23" s="64"/>
      <c r="U23" s="64"/>
      <c r="V23" s="64"/>
      <c r="W23" s="64"/>
      <c r="X23" s="60"/>
      <c r="Y23" s="64"/>
    </row>
    <row r="24" spans="2:25" x14ac:dyDescent="0.25">
      <c r="B24" s="60"/>
      <c r="C24" s="64"/>
      <c r="D24" s="60"/>
      <c r="E24" s="60"/>
      <c r="F24" s="60"/>
      <c r="G24" s="53"/>
      <c r="H24" s="53"/>
      <c r="I24" s="53"/>
      <c r="J24" s="53"/>
      <c r="K24" s="53"/>
      <c r="L24" s="63"/>
      <c r="M24" s="63"/>
      <c r="N24" s="63"/>
      <c r="O24" s="63"/>
      <c r="P24" s="64"/>
      <c r="Q24" s="64"/>
      <c r="R24" s="64"/>
      <c r="S24" s="64"/>
      <c r="T24" s="64"/>
      <c r="U24" s="64"/>
      <c r="V24" s="64"/>
      <c r="W24" s="64"/>
      <c r="X24" s="60"/>
      <c r="Y24" s="64"/>
    </row>
    <row r="25" spans="2:25" x14ac:dyDescent="0.25">
      <c r="B25" s="60"/>
      <c r="C25" s="64"/>
      <c r="D25" s="60"/>
      <c r="E25" s="60"/>
      <c r="F25" s="60"/>
      <c r="G25" s="53"/>
      <c r="H25" s="53"/>
      <c r="I25" s="53"/>
      <c r="J25" s="53"/>
      <c r="K25" s="53"/>
      <c r="L25" s="63"/>
      <c r="M25" s="63"/>
      <c r="N25" s="63"/>
      <c r="O25" s="63"/>
      <c r="P25" s="64"/>
      <c r="Q25" s="64"/>
      <c r="R25" s="64"/>
      <c r="S25" s="64"/>
      <c r="T25" s="64"/>
      <c r="U25" s="64"/>
      <c r="V25" s="64"/>
      <c r="W25" s="64"/>
      <c r="X25" s="60"/>
      <c r="Y25" s="64"/>
    </row>
    <row r="26" spans="2:25" x14ac:dyDescent="0.25">
      <c r="B26" s="60"/>
      <c r="C26" s="64"/>
      <c r="D26" s="60"/>
      <c r="E26" s="60"/>
      <c r="F26" s="60"/>
      <c r="G26" s="53"/>
      <c r="H26" s="53"/>
      <c r="I26" s="53"/>
      <c r="J26" s="53"/>
      <c r="K26" s="53"/>
      <c r="L26" s="63"/>
      <c r="M26" s="63"/>
      <c r="N26" s="63"/>
      <c r="O26" s="63"/>
      <c r="P26" s="64"/>
      <c r="Q26" s="64"/>
      <c r="R26" s="64"/>
      <c r="S26" s="64"/>
      <c r="T26" s="64"/>
      <c r="U26" s="64"/>
      <c r="V26" s="64"/>
      <c r="W26" s="64"/>
      <c r="X26" s="60"/>
      <c r="Y26" s="64"/>
    </row>
    <row r="27" spans="2:25" x14ac:dyDescent="0.25">
      <c r="B27" s="60"/>
      <c r="C27" s="64"/>
      <c r="D27" s="60"/>
      <c r="E27" s="60"/>
      <c r="F27" s="60"/>
      <c r="G27" s="53"/>
      <c r="H27" s="53"/>
      <c r="I27" s="53"/>
      <c r="J27" s="53"/>
      <c r="K27" s="53"/>
      <c r="L27" s="63"/>
      <c r="M27" s="63"/>
      <c r="N27" s="63"/>
      <c r="O27" s="63"/>
      <c r="P27" s="64"/>
      <c r="Q27" s="64"/>
      <c r="R27" s="64"/>
      <c r="S27" s="64"/>
      <c r="T27" s="64"/>
      <c r="U27" s="64"/>
      <c r="V27" s="64"/>
      <c r="W27" s="64"/>
      <c r="X27" s="60"/>
      <c r="Y27" s="64"/>
    </row>
    <row r="28" spans="2:25" x14ac:dyDescent="0.25">
      <c r="B28" s="60"/>
      <c r="C28" s="64"/>
      <c r="D28" s="60"/>
      <c r="E28" s="60"/>
      <c r="F28" s="60"/>
      <c r="G28" s="53"/>
      <c r="H28" s="53"/>
      <c r="I28" s="53"/>
      <c r="J28" s="53"/>
      <c r="K28" s="53"/>
      <c r="L28" s="63"/>
      <c r="M28" s="63"/>
      <c r="N28" s="63"/>
      <c r="O28" s="63"/>
      <c r="P28" s="64"/>
      <c r="Q28" s="64"/>
      <c r="R28" s="64"/>
      <c r="S28" s="64"/>
      <c r="T28" s="64"/>
      <c r="U28" s="64"/>
      <c r="V28" s="64"/>
      <c r="W28" s="64"/>
      <c r="X28" s="60"/>
      <c r="Y28" s="64"/>
    </row>
    <row r="29" spans="2:25" x14ac:dyDescent="0.25">
      <c r="B29" s="60"/>
      <c r="C29" s="64"/>
      <c r="D29" s="60"/>
      <c r="E29" s="60"/>
      <c r="F29" s="60"/>
      <c r="G29" s="53"/>
      <c r="H29" s="53"/>
      <c r="I29" s="53"/>
      <c r="J29" s="53"/>
      <c r="K29" s="53"/>
      <c r="L29" s="63"/>
      <c r="M29" s="63"/>
      <c r="N29" s="63"/>
      <c r="O29" s="63"/>
      <c r="P29" s="64"/>
      <c r="Q29" s="64"/>
      <c r="R29" s="64"/>
      <c r="S29" s="64"/>
      <c r="T29" s="64"/>
      <c r="U29" s="64"/>
      <c r="V29" s="64"/>
      <c r="W29" s="64"/>
      <c r="X29" s="60"/>
      <c r="Y29" s="64"/>
    </row>
    <row r="30" spans="2:25" x14ac:dyDescent="0.25">
      <c r="B30" s="60"/>
      <c r="C30" s="64"/>
      <c r="D30" s="60"/>
      <c r="E30" s="60"/>
      <c r="F30" s="60"/>
      <c r="G30" s="53"/>
      <c r="H30" s="53"/>
      <c r="I30" s="53"/>
      <c r="J30" s="53"/>
      <c r="K30" s="53"/>
      <c r="L30" s="63"/>
      <c r="M30" s="63"/>
      <c r="N30" s="63"/>
      <c r="O30" s="63"/>
      <c r="P30" s="64"/>
      <c r="Q30" s="64"/>
      <c r="R30" s="64"/>
      <c r="S30" s="64"/>
      <c r="T30" s="64"/>
      <c r="U30" s="64"/>
      <c r="V30" s="64"/>
      <c r="W30" s="64"/>
      <c r="X30" s="60"/>
      <c r="Y30" s="64"/>
    </row>
    <row r="31" spans="2:25" x14ac:dyDescent="0.25">
      <c r="B31" s="356"/>
      <c r="C31" s="75"/>
      <c r="D31" s="356"/>
      <c r="E31" s="356"/>
      <c r="F31" s="356"/>
      <c r="G31" s="356"/>
      <c r="H31" s="356"/>
      <c r="I31" s="356"/>
      <c r="J31" s="356"/>
      <c r="K31" s="356"/>
      <c r="L31" s="356"/>
      <c r="M31" s="356"/>
      <c r="N31" s="356"/>
      <c r="O31" s="356"/>
      <c r="P31" s="356"/>
      <c r="Q31" s="356"/>
      <c r="R31" s="356"/>
      <c r="S31" s="356"/>
      <c r="T31" s="356"/>
      <c r="U31" s="356"/>
      <c r="V31" s="356"/>
      <c r="W31" s="356"/>
      <c r="X31" s="356"/>
      <c r="Y31" s="75"/>
    </row>
  </sheetData>
  <mergeCells count="1">
    <mergeCell ref="B8:F8"/>
  </mergeCells>
  <pageMargins left="0.7" right="0.7" top="0.75" bottom="0.75" header="0.3" footer="0.3"/>
  <pageSetup orientation="portrait" horizontalDpi="1200" verticalDpi="1200" r:id="rId1"/>
  <customProperties>
    <customPr name="_pios_id" r:id="rId2"/>
    <customPr name="EpmWorksheetKeyString_GUID" r:id="rId3"/>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4125A-C57E-4A27-8683-82C0D8F9EB66}">
  <dimension ref="B2:W32"/>
  <sheetViews>
    <sheetView zoomScale="66" zoomScaleNormal="66" workbookViewId="0">
      <selection activeCell="B25" sqref="B25:M31"/>
    </sheetView>
  </sheetViews>
  <sheetFormatPr defaultColWidth="9.140625" defaultRowHeight="15" outlineLevelCol="1" x14ac:dyDescent="0.25"/>
  <cols>
    <col min="1" max="1" width="5.5703125" style="27" customWidth="1"/>
    <col min="2" max="2" width="37.140625" style="54" customWidth="1"/>
    <col min="3" max="3" width="13.85546875" style="27" customWidth="1"/>
    <col min="4" max="4" width="65.7109375" style="27" customWidth="1"/>
    <col min="5" max="8" width="9.42578125" style="27" customWidth="1"/>
    <col min="9" max="9" width="10.140625" style="27" customWidth="1"/>
    <col min="10" max="12" width="9.140625" style="27"/>
    <col min="13" max="15" width="9.140625" style="27" customWidth="1"/>
    <col min="16" max="20" width="9.140625" style="27" customWidth="1" outlineLevel="1"/>
    <col min="21" max="21" width="17.5703125" style="27" customWidth="1" outlineLevel="1"/>
    <col min="22" max="22" width="20.42578125" style="54" customWidth="1"/>
    <col min="23" max="23" width="16.7109375" style="27" customWidth="1"/>
    <col min="24" max="16384" width="9.140625" style="27"/>
  </cols>
  <sheetData>
    <row r="2" spans="2:23" x14ac:dyDescent="0.25">
      <c r="B2" s="44" t="s">
        <v>44</v>
      </c>
      <c r="C2" s="114" t="s">
        <v>45</v>
      </c>
    </row>
    <row r="3" spans="2:23" x14ac:dyDescent="0.25">
      <c r="B3" s="46" t="s">
        <v>54</v>
      </c>
      <c r="C3" s="47">
        <v>4</v>
      </c>
      <c r="N3" s="45"/>
    </row>
    <row r="4" spans="2:23" x14ac:dyDescent="0.25">
      <c r="B4" s="48" t="s">
        <v>51</v>
      </c>
      <c r="C4" s="49">
        <v>44410</v>
      </c>
    </row>
    <row r="5" spans="2:23" x14ac:dyDescent="0.25">
      <c r="N5" s="71" t="s">
        <v>56</v>
      </c>
    </row>
    <row r="6" spans="2:23" ht="18" customHeight="1" x14ac:dyDescent="0.25">
      <c r="B6" s="42" t="s">
        <v>290</v>
      </c>
      <c r="C6" s="259"/>
      <c r="D6" s="259"/>
      <c r="E6" s="259"/>
      <c r="F6" s="259"/>
      <c r="G6" s="259"/>
      <c r="H6" s="259"/>
      <c r="I6" s="259"/>
      <c r="J6" s="55">
        <v>1</v>
      </c>
      <c r="K6" s="55">
        <v>2</v>
      </c>
      <c r="L6" s="55">
        <v>3</v>
      </c>
      <c r="M6" s="55">
        <v>4</v>
      </c>
      <c r="N6" s="55">
        <v>1</v>
      </c>
      <c r="O6" s="55">
        <v>2</v>
      </c>
      <c r="P6" s="55">
        <v>3</v>
      </c>
      <c r="Q6" s="55">
        <v>4</v>
      </c>
      <c r="R6" s="55">
        <v>1</v>
      </c>
      <c r="S6" s="55">
        <v>2</v>
      </c>
      <c r="T6" s="55">
        <v>3</v>
      </c>
      <c r="U6" s="55">
        <v>4</v>
      </c>
      <c r="V6" s="56"/>
      <c r="W6" s="259"/>
    </row>
    <row r="7" spans="2:23" x14ac:dyDescent="0.25">
      <c r="B7" s="41" t="s">
        <v>58</v>
      </c>
      <c r="C7" s="57" t="s">
        <v>59</v>
      </c>
      <c r="D7" s="57" t="s">
        <v>203</v>
      </c>
      <c r="E7" s="57">
        <v>2015</v>
      </c>
      <c r="F7" s="57">
        <v>2016</v>
      </c>
      <c r="G7" s="57">
        <v>2017</v>
      </c>
      <c r="H7" s="57">
        <v>2018</v>
      </c>
      <c r="I7" s="57">
        <v>2019</v>
      </c>
      <c r="J7" s="57">
        <v>2020</v>
      </c>
      <c r="K7" s="57">
        <v>2020</v>
      </c>
      <c r="L7" s="57">
        <v>2020</v>
      </c>
      <c r="M7" s="57">
        <v>2020</v>
      </c>
      <c r="N7" s="57">
        <v>2021</v>
      </c>
      <c r="O7" s="57">
        <v>2021</v>
      </c>
      <c r="P7" s="57">
        <v>2021</v>
      </c>
      <c r="Q7" s="57">
        <v>2021</v>
      </c>
      <c r="R7" s="57">
        <v>2022</v>
      </c>
      <c r="S7" s="57">
        <v>2022</v>
      </c>
      <c r="T7" s="57">
        <v>2022</v>
      </c>
      <c r="U7" s="57">
        <v>2022</v>
      </c>
      <c r="V7" s="41" t="s">
        <v>61</v>
      </c>
      <c r="W7" s="57" t="s">
        <v>62</v>
      </c>
    </row>
    <row r="8" spans="2:23" x14ac:dyDescent="0.25">
      <c r="B8" s="58" t="s">
        <v>291</v>
      </c>
      <c r="C8" s="59" t="s">
        <v>64</v>
      </c>
      <c r="D8" s="60" t="s">
        <v>292</v>
      </c>
      <c r="E8" s="86" t="s">
        <v>278</v>
      </c>
      <c r="F8" s="86" t="s">
        <v>278</v>
      </c>
      <c r="G8" s="86" t="s">
        <v>278</v>
      </c>
      <c r="H8" s="86">
        <v>0</v>
      </c>
      <c r="I8" s="86">
        <v>0</v>
      </c>
      <c r="J8" s="86">
        <v>0</v>
      </c>
      <c r="K8" s="86">
        <v>0</v>
      </c>
      <c r="L8" s="86">
        <v>0</v>
      </c>
      <c r="M8" s="86">
        <v>0</v>
      </c>
      <c r="N8" s="235">
        <v>0</v>
      </c>
      <c r="O8" s="364">
        <v>0</v>
      </c>
      <c r="P8" s="59"/>
      <c r="Q8" s="59"/>
      <c r="R8" s="59"/>
      <c r="S8" s="59"/>
      <c r="T8" s="59"/>
      <c r="U8" s="59"/>
      <c r="V8" s="359" t="s">
        <v>293</v>
      </c>
      <c r="W8" s="59"/>
    </row>
    <row r="9" spans="2:23" x14ac:dyDescent="0.25">
      <c r="B9" s="52"/>
      <c r="C9" s="64" t="s">
        <v>68</v>
      </c>
      <c r="D9" s="60" t="s">
        <v>294</v>
      </c>
      <c r="E9" s="86" t="s">
        <v>278</v>
      </c>
      <c r="F9" s="86" t="s">
        <v>278</v>
      </c>
      <c r="G9" s="86" t="s">
        <v>278</v>
      </c>
      <c r="H9" s="86">
        <v>0</v>
      </c>
      <c r="I9" s="86">
        <v>0</v>
      </c>
      <c r="J9" s="86">
        <v>0</v>
      </c>
      <c r="K9" s="86">
        <v>0</v>
      </c>
      <c r="L9" s="86">
        <v>0</v>
      </c>
      <c r="M9" s="86">
        <v>0</v>
      </c>
      <c r="N9" s="236">
        <v>0</v>
      </c>
      <c r="O9" s="364">
        <v>0</v>
      </c>
      <c r="P9" s="64"/>
      <c r="Q9" s="64"/>
      <c r="R9" s="64"/>
      <c r="S9" s="64"/>
      <c r="T9" s="64"/>
      <c r="U9" s="64"/>
      <c r="V9" s="60" t="s">
        <v>293</v>
      </c>
      <c r="W9" s="64"/>
    </row>
    <row r="10" spans="2:23" x14ac:dyDescent="0.25">
      <c r="B10" s="52"/>
      <c r="C10" s="64" t="s">
        <v>71</v>
      </c>
      <c r="D10" s="60" t="s">
        <v>295</v>
      </c>
      <c r="E10" s="86" t="s">
        <v>278</v>
      </c>
      <c r="F10" s="86" t="s">
        <v>278</v>
      </c>
      <c r="G10" s="86" t="s">
        <v>278</v>
      </c>
      <c r="H10" s="86">
        <v>0</v>
      </c>
      <c r="I10" s="86">
        <v>0</v>
      </c>
      <c r="J10" s="86">
        <v>0</v>
      </c>
      <c r="K10" s="86">
        <v>0</v>
      </c>
      <c r="L10" s="86">
        <v>0</v>
      </c>
      <c r="M10" s="86">
        <v>0</v>
      </c>
      <c r="N10" s="236">
        <v>0</v>
      </c>
      <c r="O10" s="364">
        <v>0</v>
      </c>
      <c r="P10" s="64"/>
      <c r="Q10" s="64"/>
      <c r="R10" s="64"/>
      <c r="S10" s="64"/>
      <c r="T10" s="64"/>
      <c r="U10" s="64"/>
      <c r="V10" s="60" t="s">
        <v>293</v>
      </c>
      <c r="W10" s="64"/>
    </row>
    <row r="11" spans="2:23" x14ac:dyDescent="0.25">
      <c r="B11" s="52"/>
      <c r="C11" s="64" t="s">
        <v>74</v>
      </c>
      <c r="D11" s="60" t="s">
        <v>296</v>
      </c>
      <c r="E11" s="86" t="s">
        <v>278</v>
      </c>
      <c r="F11" s="86" t="s">
        <v>278</v>
      </c>
      <c r="G11" s="86" t="s">
        <v>278</v>
      </c>
      <c r="H11" s="86">
        <v>0</v>
      </c>
      <c r="I11" s="86">
        <v>0</v>
      </c>
      <c r="J11" s="86">
        <v>0</v>
      </c>
      <c r="K11" s="86">
        <v>0</v>
      </c>
      <c r="L11" s="86">
        <v>0</v>
      </c>
      <c r="M11" s="86">
        <v>0</v>
      </c>
      <c r="N11" s="236">
        <v>0</v>
      </c>
      <c r="O11" s="364">
        <v>0</v>
      </c>
      <c r="P11" s="64"/>
      <c r="Q11" s="64"/>
      <c r="R11" s="64"/>
      <c r="S11" s="64"/>
      <c r="T11" s="64"/>
      <c r="U11" s="64"/>
      <c r="V11" s="60" t="s">
        <v>293</v>
      </c>
      <c r="W11" s="64"/>
    </row>
    <row r="12" spans="2:23" x14ac:dyDescent="0.25">
      <c r="B12" s="52"/>
      <c r="C12" s="64" t="s">
        <v>77</v>
      </c>
      <c r="D12" s="60" t="s">
        <v>297</v>
      </c>
      <c r="E12" s="86" t="s">
        <v>278</v>
      </c>
      <c r="F12" s="86" t="s">
        <v>278</v>
      </c>
      <c r="G12" s="86" t="s">
        <v>278</v>
      </c>
      <c r="H12" s="86">
        <v>0</v>
      </c>
      <c r="I12" s="86">
        <v>0</v>
      </c>
      <c r="J12" s="86">
        <v>0</v>
      </c>
      <c r="K12" s="86">
        <v>0</v>
      </c>
      <c r="L12" s="86">
        <v>0</v>
      </c>
      <c r="M12" s="86">
        <v>0</v>
      </c>
      <c r="N12" s="236">
        <v>0</v>
      </c>
      <c r="O12" s="364">
        <v>0</v>
      </c>
      <c r="P12" s="64"/>
      <c r="Q12" s="64"/>
      <c r="R12" s="64"/>
      <c r="S12" s="64"/>
      <c r="T12" s="64"/>
      <c r="U12" s="64"/>
      <c r="V12" s="60" t="s">
        <v>293</v>
      </c>
      <c r="W12" s="64"/>
    </row>
    <row r="13" spans="2:23" x14ac:dyDescent="0.25">
      <c r="B13" s="52" t="s">
        <v>298</v>
      </c>
      <c r="C13" s="64" t="s">
        <v>213</v>
      </c>
      <c r="D13" s="60" t="s">
        <v>299</v>
      </c>
      <c r="E13" s="86" t="s">
        <v>278</v>
      </c>
      <c r="F13" s="86" t="s">
        <v>278</v>
      </c>
      <c r="G13" s="86" t="s">
        <v>278</v>
      </c>
      <c r="H13" s="86">
        <v>0</v>
      </c>
      <c r="I13" s="202">
        <v>0</v>
      </c>
      <c r="J13" s="86">
        <v>0</v>
      </c>
      <c r="K13" s="86">
        <v>0</v>
      </c>
      <c r="L13" s="86">
        <v>0</v>
      </c>
      <c r="M13" s="86">
        <v>0</v>
      </c>
      <c r="N13" s="236">
        <v>0</v>
      </c>
      <c r="O13" s="364">
        <v>1</v>
      </c>
      <c r="P13" s="64"/>
      <c r="Q13" s="64"/>
      <c r="R13" s="64"/>
      <c r="S13" s="64"/>
      <c r="T13" s="64"/>
      <c r="U13" s="64"/>
      <c r="V13" s="60" t="s">
        <v>293</v>
      </c>
      <c r="W13" s="64"/>
    </row>
    <row r="14" spans="2:23" x14ac:dyDescent="0.25">
      <c r="B14" s="52"/>
      <c r="C14" s="64" t="s">
        <v>215</v>
      </c>
      <c r="D14" s="60" t="s">
        <v>300</v>
      </c>
      <c r="E14" s="86" t="s">
        <v>278</v>
      </c>
      <c r="F14" s="86" t="s">
        <v>278</v>
      </c>
      <c r="G14" s="86" t="s">
        <v>278</v>
      </c>
      <c r="H14" s="86">
        <v>0</v>
      </c>
      <c r="I14" s="201">
        <v>0</v>
      </c>
      <c r="J14" s="202">
        <v>1</v>
      </c>
      <c r="K14" s="86">
        <v>0</v>
      </c>
      <c r="L14" s="86">
        <v>0</v>
      </c>
      <c r="M14" s="86">
        <v>0</v>
      </c>
      <c r="N14" s="274">
        <v>1</v>
      </c>
      <c r="O14" s="364">
        <v>0</v>
      </c>
      <c r="P14" s="64"/>
      <c r="Q14" s="64"/>
      <c r="R14" s="64"/>
      <c r="S14" s="64"/>
      <c r="T14" s="64"/>
      <c r="U14" s="64"/>
      <c r="V14" s="60" t="s">
        <v>293</v>
      </c>
      <c r="W14" s="64"/>
    </row>
    <row r="15" spans="2:23" x14ac:dyDescent="0.25">
      <c r="B15" s="52"/>
      <c r="C15" s="64" t="s">
        <v>217</v>
      </c>
      <c r="D15" s="60" t="s">
        <v>301</v>
      </c>
      <c r="E15" s="86" t="s">
        <v>278</v>
      </c>
      <c r="F15" s="86" t="s">
        <v>278</v>
      </c>
      <c r="G15" s="86" t="s">
        <v>278</v>
      </c>
      <c r="H15" s="86">
        <v>0</v>
      </c>
      <c r="I15" s="86">
        <v>0</v>
      </c>
      <c r="J15" s="86">
        <v>0</v>
      </c>
      <c r="K15" s="86">
        <v>0</v>
      </c>
      <c r="L15" s="86">
        <v>0</v>
      </c>
      <c r="M15" s="86">
        <v>0</v>
      </c>
      <c r="N15" s="236">
        <v>0</v>
      </c>
      <c r="O15" s="364">
        <v>0</v>
      </c>
      <c r="P15" s="64"/>
      <c r="Q15" s="64"/>
      <c r="R15" s="64"/>
      <c r="S15" s="64"/>
      <c r="T15" s="64"/>
      <c r="U15" s="64"/>
      <c r="V15" s="60" t="s">
        <v>293</v>
      </c>
      <c r="W15" s="64"/>
    </row>
    <row r="16" spans="2:23" x14ac:dyDescent="0.25">
      <c r="B16" s="52"/>
      <c r="C16" s="64" t="s">
        <v>219</v>
      </c>
      <c r="D16" s="60" t="s">
        <v>302</v>
      </c>
      <c r="E16" s="86" t="s">
        <v>278</v>
      </c>
      <c r="F16" s="86" t="s">
        <v>278</v>
      </c>
      <c r="G16" s="86" t="s">
        <v>278</v>
      </c>
      <c r="H16" s="86">
        <v>0</v>
      </c>
      <c r="I16" s="86">
        <v>0</v>
      </c>
      <c r="J16" s="86">
        <v>0</v>
      </c>
      <c r="K16" s="86">
        <v>0</v>
      </c>
      <c r="L16" s="86">
        <v>0</v>
      </c>
      <c r="M16" s="86">
        <v>0</v>
      </c>
      <c r="N16" s="236">
        <v>0</v>
      </c>
      <c r="O16" s="364">
        <v>0</v>
      </c>
      <c r="P16" s="64"/>
      <c r="Q16" s="64"/>
      <c r="R16" s="64"/>
      <c r="S16" s="64"/>
      <c r="T16" s="64"/>
      <c r="U16" s="64"/>
      <c r="V16" s="60" t="s">
        <v>293</v>
      </c>
      <c r="W16" s="64"/>
    </row>
    <row r="17" spans="2:23" x14ac:dyDescent="0.25">
      <c r="B17" s="52"/>
      <c r="C17" s="64" t="s">
        <v>303</v>
      </c>
      <c r="D17" s="60" t="s">
        <v>304</v>
      </c>
      <c r="E17" s="86" t="s">
        <v>278</v>
      </c>
      <c r="F17" s="86" t="s">
        <v>278</v>
      </c>
      <c r="G17" s="86" t="s">
        <v>278</v>
      </c>
      <c r="H17" s="86">
        <v>0</v>
      </c>
      <c r="I17" s="86">
        <v>1</v>
      </c>
      <c r="J17" s="86">
        <v>0</v>
      </c>
      <c r="K17" s="86">
        <v>0</v>
      </c>
      <c r="L17" s="86">
        <v>0</v>
      </c>
      <c r="M17" s="86">
        <v>0</v>
      </c>
      <c r="N17" s="236">
        <v>0</v>
      </c>
      <c r="O17" s="364">
        <v>1</v>
      </c>
      <c r="P17" s="64"/>
      <c r="Q17" s="64"/>
      <c r="R17" s="64"/>
      <c r="S17" s="64"/>
      <c r="T17" s="64"/>
      <c r="U17" s="64"/>
      <c r="V17" s="60" t="s">
        <v>293</v>
      </c>
      <c r="W17" s="64"/>
    </row>
    <row r="18" spans="2:23" x14ac:dyDescent="0.25">
      <c r="B18" s="52" t="s">
        <v>305</v>
      </c>
      <c r="C18" s="64" t="s">
        <v>192</v>
      </c>
      <c r="D18" s="60" t="s">
        <v>306</v>
      </c>
      <c r="E18" s="86" t="s">
        <v>278</v>
      </c>
      <c r="F18" s="86" t="s">
        <v>278</v>
      </c>
      <c r="G18" s="86" t="s">
        <v>278</v>
      </c>
      <c r="H18" s="86">
        <v>0</v>
      </c>
      <c r="I18" s="86">
        <v>0</v>
      </c>
      <c r="J18" s="86">
        <v>0</v>
      </c>
      <c r="K18" s="86">
        <v>0</v>
      </c>
      <c r="L18" s="86">
        <v>0</v>
      </c>
      <c r="M18" s="86">
        <v>0</v>
      </c>
      <c r="N18" s="236">
        <v>0</v>
      </c>
      <c r="O18" s="364">
        <v>0</v>
      </c>
      <c r="P18" s="64"/>
      <c r="Q18" s="64"/>
      <c r="R18" s="64"/>
      <c r="S18" s="64"/>
      <c r="T18" s="64"/>
      <c r="U18" s="64"/>
      <c r="V18" s="60" t="s">
        <v>293</v>
      </c>
      <c r="W18" s="64"/>
    </row>
    <row r="19" spans="2:23" x14ac:dyDescent="0.25">
      <c r="B19" s="52"/>
      <c r="C19" s="64" t="s">
        <v>196</v>
      </c>
      <c r="D19" s="60" t="s">
        <v>307</v>
      </c>
      <c r="E19" s="86" t="s">
        <v>278</v>
      </c>
      <c r="F19" s="86" t="s">
        <v>278</v>
      </c>
      <c r="G19" s="86" t="s">
        <v>278</v>
      </c>
      <c r="H19" s="86">
        <v>0</v>
      </c>
      <c r="I19" s="86">
        <v>0</v>
      </c>
      <c r="J19" s="86">
        <v>0</v>
      </c>
      <c r="K19" s="86">
        <v>0</v>
      </c>
      <c r="L19" s="86">
        <v>0</v>
      </c>
      <c r="M19" s="86">
        <v>0</v>
      </c>
      <c r="N19" s="236">
        <v>0</v>
      </c>
      <c r="O19" s="364">
        <v>0</v>
      </c>
      <c r="P19" s="64"/>
      <c r="Q19" s="64"/>
      <c r="R19" s="64"/>
      <c r="S19" s="64"/>
      <c r="T19" s="64"/>
      <c r="U19" s="64"/>
      <c r="V19" s="60" t="s">
        <v>293</v>
      </c>
      <c r="W19" s="64"/>
    </row>
    <row r="20" spans="2:23" x14ac:dyDescent="0.25">
      <c r="B20" s="52"/>
      <c r="C20" s="64" t="s">
        <v>199</v>
      </c>
      <c r="D20" s="60" t="s">
        <v>308</v>
      </c>
      <c r="E20" s="86" t="s">
        <v>278</v>
      </c>
      <c r="F20" s="86" t="s">
        <v>278</v>
      </c>
      <c r="G20" s="86" t="s">
        <v>278</v>
      </c>
      <c r="H20" s="86">
        <v>0</v>
      </c>
      <c r="I20" s="86">
        <v>0</v>
      </c>
      <c r="J20" s="86">
        <v>0</v>
      </c>
      <c r="K20" s="86">
        <v>0</v>
      </c>
      <c r="L20" s="86">
        <v>0</v>
      </c>
      <c r="M20" s="86">
        <v>0</v>
      </c>
      <c r="N20" s="236">
        <v>0</v>
      </c>
      <c r="O20" s="364">
        <v>0</v>
      </c>
      <c r="P20" s="64"/>
      <c r="Q20" s="64"/>
      <c r="R20" s="64"/>
      <c r="S20" s="64"/>
      <c r="T20" s="64"/>
      <c r="U20" s="64"/>
      <c r="V20" s="60" t="s">
        <v>293</v>
      </c>
      <c r="W20" s="64"/>
    </row>
    <row r="21" spans="2:23" x14ac:dyDescent="0.25">
      <c r="B21" s="52"/>
      <c r="C21" s="64" t="s">
        <v>309</v>
      </c>
      <c r="D21" s="60" t="s">
        <v>310</v>
      </c>
      <c r="E21" s="86" t="s">
        <v>278</v>
      </c>
      <c r="F21" s="86" t="s">
        <v>278</v>
      </c>
      <c r="G21" s="86" t="s">
        <v>278</v>
      </c>
      <c r="H21" s="86">
        <v>0</v>
      </c>
      <c r="I21" s="86">
        <v>0</v>
      </c>
      <c r="J21" s="86">
        <v>0</v>
      </c>
      <c r="K21" s="86">
        <v>0</v>
      </c>
      <c r="L21" s="86">
        <v>0</v>
      </c>
      <c r="M21" s="86">
        <v>0</v>
      </c>
      <c r="N21" s="236">
        <v>0</v>
      </c>
      <c r="O21" s="364">
        <v>0</v>
      </c>
      <c r="P21" s="64"/>
      <c r="Q21" s="64"/>
      <c r="R21" s="64"/>
      <c r="S21" s="64"/>
      <c r="T21" s="64"/>
      <c r="U21" s="64"/>
      <c r="V21" s="60" t="s">
        <v>293</v>
      </c>
      <c r="W21" s="76"/>
    </row>
    <row r="22" spans="2:23" x14ac:dyDescent="0.25">
      <c r="B22" s="52"/>
      <c r="C22" s="64" t="s">
        <v>311</v>
      </c>
      <c r="D22" s="60" t="s">
        <v>312</v>
      </c>
      <c r="E22" s="86" t="s">
        <v>278</v>
      </c>
      <c r="F22" s="86" t="s">
        <v>278</v>
      </c>
      <c r="G22" s="86" t="s">
        <v>278</v>
      </c>
      <c r="H22" s="86">
        <v>0</v>
      </c>
      <c r="I22" s="86">
        <v>0</v>
      </c>
      <c r="J22" s="86">
        <v>0</v>
      </c>
      <c r="K22" s="86">
        <v>0</v>
      </c>
      <c r="L22" s="86">
        <v>0</v>
      </c>
      <c r="M22" s="86">
        <v>0</v>
      </c>
      <c r="N22" s="236">
        <v>0</v>
      </c>
      <c r="O22" s="364">
        <v>0</v>
      </c>
      <c r="P22" s="64"/>
      <c r="Q22" s="64"/>
      <c r="R22" s="64"/>
      <c r="S22" s="64"/>
      <c r="T22" s="64"/>
      <c r="U22" s="64"/>
      <c r="V22" s="60" t="s">
        <v>293</v>
      </c>
      <c r="W22" s="76"/>
    </row>
    <row r="25" spans="2:23" ht="15" customHeight="1" x14ac:dyDescent="0.25">
      <c r="B25" s="380" t="s">
        <v>313</v>
      </c>
      <c r="C25" s="381"/>
      <c r="D25" s="381"/>
      <c r="E25" s="381"/>
      <c r="F25" s="381"/>
      <c r="G25" s="381"/>
      <c r="H25" s="381"/>
      <c r="I25" s="381"/>
      <c r="J25" s="381"/>
      <c r="K25" s="381"/>
      <c r="L25" s="381"/>
      <c r="M25" s="382"/>
      <c r="N25" s="116"/>
      <c r="O25" s="116"/>
      <c r="P25" s="116"/>
      <c r="Q25" s="116"/>
      <c r="R25" s="116"/>
      <c r="S25" s="116"/>
      <c r="T25" s="116"/>
      <c r="U25" s="116"/>
    </row>
    <row r="26" spans="2:23" ht="15.75" customHeight="1" x14ac:dyDescent="0.25">
      <c r="B26" s="383"/>
      <c r="C26" s="384"/>
      <c r="D26" s="384"/>
      <c r="E26" s="384"/>
      <c r="F26" s="384"/>
      <c r="G26" s="384"/>
      <c r="H26" s="384"/>
      <c r="I26" s="384"/>
      <c r="J26" s="384"/>
      <c r="K26" s="384"/>
      <c r="L26" s="384"/>
      <c r="M26" s="385"/>
      <c r="N26" s="116"/>
      <c r="O26" s="116"/>
      <c r="P26" s="116"/>
      <c r="Q26" s="116"/>
      <c r="R26" s="116"/>
      <c r="S26" s="116"/>
      <c r="T26" s="116"/>
      <c r="U26" s="116"/>
    </row>
    <row r="27" spans="2:23" x14ac:dyDescent="0.25">
      <c r="B27" s="383"/>
      <c r="C27" s="384"/>
      <c r="D27" s="384"/>
      <c r="E27" s="384"/>
      <c r="F27" s="384"/>
      <c r="G27" s="384"/>
      <c r="H27" s="384"/>
      <c r="I27" s="384"/>
      <c r="J27" s="384"/>
      <c r="K27" s="384"/>
      <c r="L27" s="384"/>
      <c r="M27" s="385"/>
      <c r="N27" s="116"/>
      <c r="O27" s="116"/>
      <c r="P27" s="116"/>
      <c r="Q27" s="116"/>
      <c r="R27" s="116"/>
      <c r="S27" s="116"/>
      <c r="T27" s="116"/>
      <c r="U27" s="116"/>
    </row>
    <row r="28" spans="2:23" x14ac:dyDescent="0.25">
      <c r="B28" s="383"/>
      <c r="C28" s="384"/>
      <c r="D28" s="384"/>
      <c r="E28" s="384"/>
      <c r="F28" s="384"/>
      <c r="G28" s="384"/>
      <c r="H28" s="384"/>
      <c r="I28" s="384"/>
      <c r="J28" s="384"/>
      <c r="K28" s="384"/>
      <c r="L28" s="384"/>
      <c r="M28" s="385"/>
      <c r="N28" s="116"/>
      <c r="O28" s="116"/>
      <c r="P28" s="116"/>
      <c r="Q28" s="116"/>
      <c r="R28" s="116"/>
      <c r="S28" s="116"/>
      <c r="T28" s="116"/>
      <c r="U28" s="116"/>
    </row>
    <row r="29" spans="2:23" x14ac:dyDescent="0.25">
      <c r="B29" s="383"/>
      <c r="C29" s="384"/>
      <c r="D29" s="384"/>
      <c r="E29" s="384"/>
      <c r="F29" s="384"/>
      <c r="G29" s="384"/>
      <c r="H29" s="384"/>
      <c r="I29" s="384"/>
      <c r="J29" s="384"/>
      <c r="K29" s="384"/>
      <c r="L29" s="384"/>
      <c r="M29" s="385"/>
      <c r="N29" s="116"/>
      <c r="O29" s="116"/>
      <c r="P29" s="116"/>
      <c r="Q29" s="116"/>
      <c r="R29" s="116"/>
      <c r="S29" s="116"/>
      <c r="T29" s="116"/>
      <c r="U29" s="116"/>
    </row>
    <row r="30" spans="2:23" x14ac:dyDescent="0.25">
      <c r="B30" s="383"/>
      <c r="C30" s="384"/>
      <c r="D30" s="384"/>
      <c r="E30" s="384"/>
      <c r="F30" s="384"/>
      <c r="G30" s="384"/>
      <c r="H30" s="384"/>
      <c r="I30" s="384"/>
      <c r="J30" s="384"/>
      <c r="K30" s="384"/>
      <c r="L30" s="384"/>
      <c r="M30" s="385"/>
      <c r="N30" s="116"/>
      <c r="O30" s="116"/>
      <c r="P30" s="116"/>
      <c r="Q30" s="116"/>
      <c r="R30" s="116"/>
      <c r="S30" s="116"/>
      <c r="T30" s="116"/>
      <c r="U30" s="116"/>
    </row>
    <row r="31" spans="2:23" x14ac:dyDescent="0.25">
      <c r="B31" s="386"/>
      <c r="C31" s="387"/>
      <c r="D31" s="387"/>
      <c r="E31" s="387"/>
      <c r="F31" s="387"/>
      <c r="G31" s="387"/>
      <c r="H31" s="387"/>
      <c r="I31" s="387"/>
      <c r="J31" s="387"/>
      <c r="K31" s="387"/>
      <c r="L31" s="387"/>
      <c r="M31" s="388"/>
      <c r="N31" s="116"/>
      <c r="O31" s="116"/>
      <c r="P31" s="116"/>
      <c r="Q31" s="116"/>
      <c r="R31" s="116"/>
      <c r="S31" s="116"/>
      <c r="T31" s="116"/>
      <c r="U31" s="116"/>
    </row>
    <row r="32" spans="2:23" x14ac:dyDescent="0.25">
      <c r="B32" s="116"/>
      <c r="C32" s="116"/>
      <c r="D32" s="116"/>
      <c r="E32" s="116"/>
      <c r="F32" s="116"/>
      <c r="G32" s="116"/>
      <c r="H32" s="116"/>
      <c r="I32" s="116"/>
      <c r="J32" s="116"/>
      <c r="K32" s="116"/>
      <c r="L32" s="116"/>
      <c r="M32" s="116"/>
      <c r="N32" s="116"/>
      <c r="O32" s="116"/>
      <c r="P32" s="116"/>
      <c r="Q32" s="116"/>
      <c r="R32" s="116"/>
      <c r="S32" s="116"/>
      <c r="T32" s="116"/>
      <c r="U32" s="116"/>
    </row>
  </sheetData>
  <mergeCells count="1">
    <mergeCell ref="B25:M31"/>
  </mergeCells>
  <pageMargins left="0.7" right="0.7" top="0.75" bottom="0.75" header="0.3" footer="0.3"/>
  <pageSetup orientation="portrait" horizontalDpi="1200" verticalDpi="1200" r:id="rId1"/>
  <customProperties>
    <customPr name="_pios_id" r:id="rId2"/>
    <customPr name="EpmWorksheetKeyString_GUID" r:id="rId3"/>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D0F9F-9B97-4488-BB47-198D92041167}">
  <dimension ref="B2:W32"/>
  <sheetViews>
    <sheetView zoomScale="75" zoomScaleNormal="75" workbookViewId="0">
      <selection activeCell="D21" sqref="D21"/>
    </sheetView>
  </sheetViews>
  <sheetFormatPr defaultColWidth="9.140625" defaultRowHeight="15" outlineLevelCol="1" x14ac:dyDescent="0.25"/>
  <cols>
    <col min="1" max="1" width="5.5703125" style="27" customWidth="1"/>
    <col min="2" max="2" width="37.140625" style="54" customWidth="1"/>
    <col min="3" max="3" width="11.140625" style="27" bestFit="1" customWidth="1"/>
    <col min="4" max="4" width="65.7109375" style="27" customWidth="1"/>
    <col min="5" max="8" width="9.42578125" style="27" customWidth="1"/>
    <col min="9" max="9" width="10.140625" style="27" customWidth="1"/>
    <col min="10" max="12" width="9.140625" style="27"/>
    <col min="13" max="15" width="9.140625" style="27" customWidth="1"/>
    <col min="16" max="21" width="9.140625" style="27" customWidth="1" outlineLevel="1"/>
    <col min="22" max="22" width="30.5703125" style="54" customWidth="1"/>
    <col min="23" max="23" width="24.5703125" style="27" customWidth="1"/>
    <col min="24" max="16384" width="9.140625" style="27"/>
  </cols>
  <sheetData>
    <row r="2" spans="2:23" x14ac:dyDescent="0.25">
      <c r="B2" s="44" t="s">
        <v>44</v>
      </c>
      <c r="C2" s="114" t="s">
        <v>45</v>
      </c>
    </row>
    <row r="3" spans="2:23" x14ac:dyDescent="0.25">
      <c r="B3" s="46" t="s">
        <v>54</v>
      </c>
      <c r="C3" s="47">
        <v>5</v>
      </c>
      <c r="N3" s="45"/>
    </row>
    <row r="4" spans="2:23" x14ac:dyDescent="0.25">
      <c r="B4" s="48" t="s">
        <v>51</v>
      </c>
      <c r="C4" s="49">
        <v>44410</v>
      </c>
    </row>
    <row r="5" spans="2:23" x14ac:dyDescent="0.25">
      <c r="N5" s="71" t="s">
        <v>56</v>
      </c>
    </row>
    <row r="6" spans="2:23" ht="18" customHeight="1" x14ac:dyDescent="0.25">
      <c r="B6" s="42" t="s">
        <v>314</v>
      </c>
      <c r="C6" s="259"/>
      <c r="D6" s="259"/>
      <c r="E6" s="78"/>
      <c r="F6" s="78"/>
      <c r="G6" s="78"/>
      <c r="H6" s="78"/>
      <c r="I6" s="78"/>
      <c r="J6" s="79">
        <v>1</v>
      </c>
      <c r="K6" s="79">
        <v>2</v>
      </c>
      <c r="L6" s="79">
        <v>3</v>
      </c>
      <c r="M6" s="79">
        <v>4</v>
      </c>
      <c r="N6" s="55">
        <v>1</v>
      </c>
      <c r="O6" s="55">
        <v>2</v>
      </c>
      <c r="P6" s="55">
        <v>3</v>
      </c>
      <c r="Q6" s="55">
        <v>4</v>
      </c>
      <c r="R6" s="55">
        <v>1</v>
      </c>
      <c r="S6" s="55">
        <v>2</v>
      </c>
      <c r="T6" s="55">
        <v>3</v>
      </c>
      <c r="U6" s="55">
        <v>4</v>
      </c>
      <c r="V6" s="56"/>
      <c r="W6" s="259"/>
    </row>
    <row r="7" spans="2:23" x14ac:dyDescent="0.25">
      <c r="B7" s="41" t="s">
        <v>58</v>
      </c>
      <c r="C7" s="57" t="s">
        <v>59</v>
      </c>
      <c r="D7" s="57" t="s">
        <v>203</v>
      </c>
      <c r="E7" s="77">
        <v>2015</v>
      </c>
      <c r="F7" s="77">
        <v>2016</v>
      </c>
      <c r="G7" s="77">
        <v>2017</v>
      </c>
      <c r="H7" s="77">
        <v>2018</v>
      </c>
      <c r="I7" s="77">
        <v>2019</v>
      </c>
      <c r="J7" s="77">
        <v>2020</v>
      </c>
      <c r="K7" s="77">
        <v>2020</v>
      </c>
      <c r="L7" s="77">
        <v>2020</v>
      </c>
      <c r="M7" s="77">
        <v>2020</v>
      </c>
      <c r="N7" s="57">
        <v>2021</v>
      </c>
      <c r="O7" s="57">
        <v>2021</v>
      </c>
      <c r="P7" s="57">
        <v>2021</v>
      </c>
      <c r="Q7" s="57">
        <v>2021</v>
      </c>
      <c r="R7" s="57">
        <v>2022</v>
      </c>
      <c r="S7" s="57">
        <v>2022</v>
      </c>
      <c r="T7" s="57">
        <v>2022</v>
      </c>
      <c r="U7" s="57">
        <v>2022</v>
      </c>
      <c r="V7" s="41" t="s">
        <v>61</v>
      </c>
      <c r="W7" s="57" t="s">
        <v>62</v>
      </c>
    </row>
    <row r="8" spans="2:23" x14ac:dyDescent="0.25">
      <c r="B8" s="58" t="s">
        <v>315</v>
      </c>
      <c r="C8" s="59" t="s">
        <v>64</v>
      </c>
      <c r="D8" s="60" t="s">
        <v>316</v>
      </c>
      <c r="E8" s="222" t="s">
        <v>278</v>
      </c>
      <c r="F8" s="222" t="s">
        <v>278</v>
      </c>
      <c r="G8" s="222" t="s">
        <v>278</v>
      </c>
      <c r="H8" s="222">
        <v>0</v>
      </c>
      <c r="I8" s="222">
        <v>0</v>
      </c>
      <c r="J8" s="223">
        <v>0</v>
      </c>
      <c r="K8" s="223">
        <v>0</v>
      </c>
      <c r="L8" s="223">
        <v>0</v>
      </c>
      <c r="M8" s="223">
        <v>0</v>
      </c>
      <c r="N8" s="235">
        <v>0</v>
      </c>
      <c r="O8" s="364">
        <v>0</v>
      </c>
      <c r="P8" s="59"/>
      <c r="Q8" s="59"/>
      <c r="R8" s="59"/>
      <c r="S8" s="59"/>
      <c r="T8" s="59"/>
      <c r="U8" s="59"/>
      <c r="V8" s="359" t="s">
        <v>317</v>
      </c>
      <c r="W8" s="59"/>
    </row>
    <row r="9" spans="2:23" x14ac:dyDescent="0.25">
      <c r="B9" s="52"/>
      <c r="C9" s="64" t="s">
        <v>68</v>
      </c>
      <c r="D9" s="60" t="s">
        <v>318</v>
      </c>
      <c r="E9" s="224" t="s">
        <v>278</v>
      </c>
      <c r="F9" s="224" t="s">
        <v>278</v>
      </c>
      <c r="G9" s="224" t="s">
        <v>278</v>
      </c>
      <c r="H9" s="224">
        <v>0</v>
      </c>
      <c r="I9" s="224">
        <v>0</v>
      </c>
      <c r="J9" s="224">
        <v>0</v>
      </c>
      <c r="K9" s="224">
        <v>0</v>
      </c>
      <c r="L9" s="224">
        <v>0</v>
      </c>
      <c r="M9" s="224">
        <v>0</v>
      </c>
      <c r="N9" s="236">
        <v>0</v>
      </c>
      <c r="O9" s="364">
        <v>0</v>
      </c>
      <c r="P9" s="64"/>
      <c r="Q9" s="64"/>
      <c r="R9" s="64"/>
      <c r="S9" s="64"/>
      <c r="T9" s="64"/>
      <c r="U9" s="64"/>
      <c r="V9" s="60" t="s">
        <v>317</v>
      </c>
      <c r="W9" s="64"/>
    </row>
    <row r="10" spans="2:23" x14ac:dyDescent="0.25">
      <c r="B10" s="52"/>
      <c r="C10" s="64" t="s">
        <v>71</v>
      </c>
      <c r="D10" s="60" t="s">
        <v>319</v>
      </c>
      <c r="E10" s="224" t="s">
        <v>278</v>
      </c>
      <c r="F10" s="224" t="s">
        <v>278</v>
      </c>
      <c r="G10" s="224" t="s">
        <v>278</v>
      </c>
      <c r="H10" s="224">
        <v>0</v>
      </c>
      <c r="I10" s="224">
        <v>0</v>
      </c>
      <c r="J10" s="224">
        <v>0</v>
      </c>
      <c r="K10" s="224">
        <v>0</v>
      </c>
      <c r="L10" s="224">
        <v>0</v>
      </c>
      <c r="M10" s="224">
        <v>0</v>
      </c>
      <c r="N10" s="236">
        <v>0</v>
      </c>
      <c r="O10" s="364">
        <v>0</v>
      </c>
      <c r="P10" s="64"/>
      <c r="Q10" s="64"/>
      <c r="R10" s="64"/>
      <c r="S10" s="64"/>
      <c r="T10" s="64"/>
      <c r="U10" s="64"/>
      <c r="V10" s="60" t="s">
        <v>317</v>
      </c>
      <c r="W10" s="64"/>
    </row>
    <row r="11" spans="2:23" x14ac:dyDescent="0.25">
      <c r="B11" s="52"/>
      <c r="C11" s="64" t="s">
        <v>74</v>
      </c>
      <c r="D11" s="88" t="s">
        <v>320</v>
      </c>
      <c r="E11" s="224" t="s">
        <v>278</v>
      </c>
      <c r="F11" s="224" t="s">
        <v>278</v>
      </c>
      <c r="G11" s="224" t="s">
        <v>278</v>
      </c>
      <c r="H11" s="224">
        <v>0</v>
      </c>
      <c r="I11" s="224">
        <v>0</v>
      </c>
      <c r="J11" s="224">
        <v>0</v>
      </c>
      <c r="K11" s="224">
        <v>0</v>
      </c>
      <c r="L11" s="224">
        <v>0</v>
      </c>
      <c r="M11" s="224">
        <v>0</v>
      </c>
      <c r="N11" s="236">
        <v>0</v>
      </c>
      <c r="O11" s="364">
        <v>0</v>
      </c>
      <c r="P11" s="64"/>
      <c r="Q11" s="64"/>
      <c r="R11" s="64"/>
      <c r="S11" s="64"/>
      <c r="T11" s="64"/>
      <c r="U11" s="64"/>
      <c r="V11" s="60" t="s">
        <v>317</v>
      </c>
      <c r="W11" s="64"/>
    </row>
    <row r="12" spans="2:23" x14ac:dyDescent="0.25">
      <c r="B12" s="52"/>
      <c r="C12" s="64" t="s">
        <v>77</v>
      </c>
      <c r="D12" s="60" t="s">
        <v>321</v>
      </c>
      <c r="E12" s="224" t="s">
        <v>278</v>
      </c>
      <c r="F12" s="224" t="s">
        <v>278</v>
      </c>
      <c r="G12" s="224" t="s">
        <v>278</v>
      </c>
      <c r="H12" s="224">
        <v>0</v>
      </c>
      <c r="I12" s="224">
        <v>0</v>
      </c>
      <c r="J12" s="224">
        <v>0</v>
      </c>
      <c r="K12" s="224">
        <v>0</v>
      </c>
      <c r="L12" s="224">
        <v>0</v>
      </c>
      <c r="M12" s="224">
        <v>0</v>
      </c>
      <c r="N12" s="236">
        <v>0</v>
      </c>
      <c r="O12" s="364">
        <v>0</v>
      </c>
      <c r="P12" s="64"/>
      <c r="Q12" s="64"/>
      <c r="R12" s="64"/>
      <c r="S12" s="64"/>
      <c r="T12" s="64"/>
      <c r="U12" s="64"/>
      <c r="V12" s="60" t="s">
        <v>317</v>
      </c>
      <c r="W12" s="64"/>
    </row>
    <row r="13" spans="2:23" x14ac:dyDescent="0.25">
      <c r="B13" s="52" t="s">
        <v>322</v>
      </c>
      <c r="C13" s="64" t="s">
        <v>213</v>
      </c>
      <c r="D13" s="60" t="s">
        <v>323</v>
      </c>
      <c r="E13" s="224" t="s">
        <v>278</v>
      </c>
      <c r="F13" s="224" t="s">
        <v>278</v>
      </c>
      <c r="G13" s="224" t="s">
        <v>278</v>
      </c>
      <c r="H13" s="224">
        <v>0</v>
      </c>
      <c r="I13" s="224">
        <v>0</v>
      </c>
      <c r="J13" s="224">
        <v>0</v>
      </c>
      <c r="K13" s="224">
        <v>0</v>
      </c>
      <c r="L13" s="224">
        <v>0</v>
      </c>
      <c r="M13" s="224">
        <v>0</v>
      </c>
      <c r="N13" s="236">
        <v>0</v>
      </c>
      <c r="O13" s="364">
        <v>0</v>
      </c>
      <c r="P13" s="64"/>
      <c r="Q13" s="64"/>
      <c r="R13" s="64"/>
      <c r="S13" s="64"/>
      <c r="T13" s="64"/>
      <c r="U13" s="64"/>
      <c r="V13" s="60" t="s">
        <v>317</v>
      </c>
      <c r="W13" s="64"/>
    </row>
    <row r="14" spans="2:23" x14ac:dyDescent="0.25">
      <c r="B14" s="52"/>
      <c r="C14" s="64" t="s">
        <v>215</v>
      </c>
      <c r="D14" s="60" t="s">
        <v>324</v>
      </c>
      <c r="E14" s="224" t="s">
        <v>278</v>
      </c>
      <c r="F14" s="224" t="s">
        <v>278</v>
      </c>
      <c r="G14" s="224" t="s">
        <v>278</v>
      </c>
      <c r="H14" s="210">
        <v>1</v>
      </c>
      <c r="I14" s="224">
        <v>0</v>
      </c>
      <c r="J14" s="224">
        <v>0</v>
      </c>
      <c r="K14" s="224">
        <v>0</v>
      </c>
      <c r="L14" s="224">
        <v>0</v>
      </c>
      <c r="M14" s="224">
        <v>0</v>
      </c>
      <c r="N14" s="236">
        <v>0</v>
      </c>
      <c r="O14" s="364">
        <v>2</v>
      </c>
      <c r="P14" s="64"/>
      <c r="Q14" s="64"/>
      <c r="R14" s="64"/>
      <c r="S14" s="64"/>
      <c r="T14" s="64"/>
      <c r="U14" s="64"/>
      <c r="V14" s="60" t="s">
        <v>317</v>
      </c>
      <c r="W14" s="64"/>
    </row>
    <row r="15" spans="2:23" x14ac:dyDescent="0.25">
      <c r="B15" s="52"/>
      <c r="C15" s="64" t="s">
        <v>217</v>
      </c>
      <c r="D15" s="60" t="s">
        <v>325</v>
      </c>
      <c r="E15" s="224" t="s">
        <v>278</v>
      </c>
      <c r="F15" s="224" t="s">
        <v>278</v>
      </c>
      <c r="G15" s="224" t="s">
        <v>278</v>
      </c>
      <c r="H15" s="224">
        <v>0</v>
      </c>
      <c r="I15" s="224">
        <v>0</v>
      </c>
      <c r="J15" s="224">
        <v>0</v>
      </c>
      <c r="K15" s="224">
        <v>0</v>
      </c>
      <c r="L15" s="224">
        <v>0</v>
      </c>
      <c r="M15" s="224">
        <v>0</v>
      </c>
      <c r="N15" s="236">
        <v>0</v>
      </c>
      <c r="O15" s="364">
        <v>0</v>
      </c>
      <c r="P15" s="64"/>
      <c r="Q15" s="64"/>
      <c r="R15" s="64"/>
      <c r="S15" s="64"/>
      <c r="T15" s="64"/>
      <c r="U15" s="64"/>
      <c r="V15" s="60" t="s">
        <v>317</v>
      </c>
      <c r="W15" s="64"/>
    </row>
    <row r="16" spans="2:23" x14ac:dyDescent="0.25">
      <c r="B16" s="52"/>
      <c r="C16" s="64" t="s">
        <v>219</v>
      </c>
      <c r="D16" s="60" t="s">
        <v>326</v>
      </c>
      <c r="E16" s="224" t="s">
        <v>278</v>
      </c>
      <c r="F16" s="224" t="s">
        <v>278</v>
      </c>
      <c r="G16" s="224" t="s">
        <v>278</v>
      </c>
      <c r="H16" s="224">
        <v>0</v>
      </c>
      <c r="I16" s="224">
        <v>0</v>
      </c>
      <c r="J16" s="224">
        <v>0</v>
      </c>
      <c r="K16" s="224">
        <v>0</v>
      </c>
      <c r="L16" s="224">
        <v>0</v>
      </c>
      <c r="M16" s="224">
        <v>0</v>
      </c>
      <c r="N16" s="236">
        <v>0</v>
      </c>
      <c r="O16" s="364">
        <v>0</v>
      </c>
      <c r="P16" s="64"/>
      <c r="Q16" s="64"/>
      <c r="R16" s="64"/>
      <c r="S16" s="64"/>
      <c r="T16" s="64"/>
      <c r="U16" s="64"/>
      <c r="V16" s="60" t="s">
        <v>317</v>
      </c>
      <c r="W16" s="64"/>
    </row>
    <row r="17" spans="2:23" x14ac:dyDescent="0.25">
      <c r="B17" s="52"/>
      <c r="C17" s="64" t="s">
        <v>303</v>
      </c>
      <c r="D17" s="60" t="s">
        <v>327</v>
      </c>
      <c r="E17" s="224" t="s">
        <v>278</v>
      </c>
      <c r="F17" s="224" t="s">
        <v>278</v>
      </c>
      <c r="G17" s="224" t="s">
        <v>278</v>
      </c>
      <c r="H17" s="224">
        <v>0</v>
      </c>
      <c r="I17" s="210">
        <v>1</v>
      </c>
      <c r="J17" s="224">
        <v>0</v>
      </c>
      <c r="K17" s="224">
        <v>0</v>
      </c>
      <c r="L17" s="210">
        <v>1</v>
      </c>
      <c r="M17" s="224">
        <v>0</v>
      </c>
      <c r="N17" s="236">
        <v>0</v>
      </c>
      <c r="O17" s="364">
        <v>0</v>
      </c>
      <c r="P17" s="64"/>
      <c r="Q17" s="64"/>
      <c r="R17" s="64"/>
      <c r="S17" s="64"/>
      <c r="T17" s="64"/>
      <c r="U17" s="64"/>
      <c r="V17" s="60" t="s">
        <v>317</v>
      </c>
      <c r="W17" s="64"/>
    </row>
    <row r="18" spans="2:23" x14ac:dyDescent="0.25">
      <c r="B18" s="52" t="s">
        <v>328</v>
      </c>
      <c r="C18" s="64" t="s">
        <v>192</v>
      </c>
      <c r="D18" s="60" t="s">
        <v>329</v>
      </c>
      <c r="E18" s="224" t="s">
        <v>278</v>
      </c>
      <c r="F18" s="224" t="s">
        <v>278</v>
      </c>
      <c r="G18" s="224" t="s">
        <v>278</v>
      </c>
      <c r="H18" s="224">
        <v>0</v>
      </c>
      <c r="I18" s="224">
        <v>0</v>
      </c>
      <c r="J18" s="224">
        <v>0</v>
      </c>
      <c r="K18" s="210">
        <v>1</v>
      </c>
      <c r="L18" s="224">
        <v>0</v>
      </c>
      <c r="M18" s="210">
        <v>1</v>
      </c>
      <c r="N18" s="236">
        <v>0</v>
      </c>
      <c r="O18" s="364">
        <v>0</v>
      </c>
      <c r="P18" s="64"/>
      <c r="Q18" s="64"/>
      <c r="R18" s="64"/>
      <c r="S18" s="64"/>
      <c r="T18" s="64"/>
      <c r="U18" s="64"/>
      <c r="V18" s="60" t="s">
        <v>317</v>
      </c>
      <c r="W18" s="64"/>
    </row>
    <row r="19" spans="2:23" x14ac:dyDescent="0.25">
      <c r="B19" s="52"/>
      <c r="C19" s="64" t="s">
        <v>196</v>
      </c>
      <c r="D19" s="60" t="s">
        <v>330</v>
      </c>
      <c r="E19" s="224" t="s">
        <v>278</v>
      </c>
      <c r="F19" s="224" t="s">
        <v>278</v>
      </c>
      <c r="G19" s="224" t="s">
        <v>278</v>
      </c>
      <c r="H19" s="210">
        <v>1</v>
      </c>
      <c r="I19" s="224">
        <v>0</v>
      </c>
      <c r="J19" s="224">
        <v>0</v>
      </c>
      <c r="K19" s="224">
        <v>0</v>
      </c>
      <c r="L19" s="224">
        <v>0</v>
      </c>
      <c r="M19" s="224">
        <v>0</v>
      </c>
      <c r="N19" s="236">
        <v>0</v>
      </c>
      <c r="O19" s="364">
        <v>0</v>
      </c>
      <c r="P19" s="64"/>
      <c r="Q19" s="64"/>
      <c r="R19" s="64"/>
      <c r="S19" s="64"/>
      <c r="T19" s="64"/>
      <c r="U19" s="64"/>
      <c r="V19" s="60" t="s">
        <v>317</v>
      </c>
      <c r="W19" s="64"/>
    </row>
    <row r="20" spans="2:23" x14ac:dyDescent="0.25">
      <c r="B20" s="52"/>
      <c r="C20" s="64" t="s">
        <v>199</v>
      </c>
      <c r="D20" s="60" t="s">
        <v>331</v>
      </c>
      <c r="E20" s="224" t="s">
        <v>278</v>
      </c>
      <c r="F20" s="224" t="s">
        <v>278</v>
      </c>
      <c r="G20" s="224" t="s">
        <v>278</v>
      </c>
      <c r="H20" s="224">
        <v>0</v>
      </c>
      <c r="I20" s="224">
        <v>0</v>
      </c>
      <c r="J20" s="224">
        <v>0</v>
      </c>
      <c r="K20" s="224">
        <v>0</v>
      </c>
      <c r="L20" s="224">
        <v>0</v>
      </c>
      <c r="M20" s="224">
        <v>0</v>
      </c>
      <c r="N20" s="236">
        <v>0</v>
      </c>
      <c r="O20" s="364">
        <v>0</v>
      </c>
      <c r="P20" s="64"/>
      <c r="Q20" s="64"/>
      <c r="R20" s="64"/>
      <c r="S20" s="64"/>
      <c r="T20" s="64"/>
      <c r="U20" s="64"/>
      <c r="V20" s="60" t="s">
        <v>317</v>
      </c>
      <c r="W20" s="64"/>
    </row>
    <row r="21" spans="2:23" x14ac:dyDescent="0.25">
      <c r="B21" s="52"/>
      <c r="C21" s="64" t="s">
        <v>309</v>
      </c>
      <c r="D21" s="60" t="s">
        <v>332</v>
      </c>
      <c r="E21" s="224" t="s">
        <v>278</v>
      </c>
      <c r="F21" s="224" t="s">
        <v>278</v>
      </c>
      <c r="G21" s="224" t="s">
        <v>278</v>
      </c>
      <c r="H21" s="224">
        <v>0</v>
      </c>
      <c r="I21" s="224">
        <v>0</v>
      </c>
      <c r="J21" s="224">
        <v>0</v>
      </c>
      <c r="K21" s="224">
        <v>0</v>
      </c>
      <c r="L21" s="224">
        <v>0</v>
      </c>
      <c r="M21" s="224">
        <v>0</v>
      </c>
      <c r="N21" s="236">
        <v>0</v>
      </c>
      <c r="O21" s="364">
        <v>0</v>
      </c>
      <c r="P21" s="64"/>
      <c r="Q21" s="64"/>
      <c r="R21" s="64"/>
      <c r="S21" s="64"/>
      <c r="T21" s="64"/>
      <c r="U21" s="64"/>
      <c r="V21" s="60" t="s">
        <v>317</v>
      </c>
      <c r="W21" s="76"/>
    </row>
    <row r="22" spans="2:23" x14ac:dyDescent="0.25">
      <c r="B22" s="52"/>
      <c r="C22" s="64" t="s">
        <v>311</v>
      </c>
      <c r="D22" s="60" t="s">
        <v>333</v>
      </c>
      <c r="E22" s="224" t="s">
        <v>278</v>
      </c>
      <c r="F22" s="224" t="s">
        <v>278</v>
      </c>
      <c r="G22" s="224" t="s">
        <v>278</v>
      </c>
      <c r="H22" s="224">
        <v>0</v>
      </c>
      <c r="I22" s="224">
        <v>0</v>
      </c>
      <c r="J22" s="224">
        <v>0</v>
      </c>
      <c r="K22" s="224">
        <v>0</v>
      </c>
      <c r="L22" s="224">
        <v>0</v>
      </c>
      <c r="M22" s="224">
        <v>0</v>
      </c>
      <c r="N22" s="236">
        <v>0</v>
      </c>
      <c r="O22" s="364">
        <v>0</v>
      </c>
      <c r="P22" s="64"/>
      <c r="Q22" s="64"/>
      <c r="R22" s="64"/>
      <c r="S22" s="64"/>
      <c r="T22" s="64"/>
      <c r="U22" s="64"/>
      <c r="V22" s="60" t="s">
        <v>317</v>
      </c>
      <c r="W22" s="64"/>
    </row>
    <row r="25" spans="2:23" ht="15" customHeight="1" x14ac:dyDescent="0.25">
      <c r="B25" s="393" t="s">
        <v>334</v>
      </c>
      <c r="C25" s="394"/>
      <c r="D25" s="394"/>
      <c r="E25" s="394"/>
      <c r="F25" s="394"/>
      <c r="G25" s="394"/>
      <c r="H25" s="394"/>
      <c r="I25" s="394"/>
      <c r="J25" s="394"/>
      <c r="K25" s="394"/>
      <c r="L25" s="394"/>
      <c r="M25" s="395"/>
      <c r="N25" s="116"/>
      <c r="O25" s="116"/>
      <c r="P25" s="116"/>
      <c r="Q25" s="116"/>
      <c r="R25" s="116"/>
      <c r="S25" s="116"/>
      <c r="T25" s="116"/>
      <c r="U25" s="116"/>
    </row>
    <row r="26" spans="2:23" ht="15.75" customHeight="1" x14ac:dyDescent="0.25">
      <c r="B26" s="396"/>
      <c r="C26" s="397"/>
      <c r="D26" s="397"/>
      <c r="E26" s="397"/>
      <c r="F26" s="397"/>
      <c r="G26" s="397"/>
      <c r="H26" s="397"/>
      <c r="I26" s="397"/>
      <c r="J26" s="397"/>
      <c r="K26" s="397"/>
      <c r="L26" s="397"/>
      <c r="M26" s="398"/>
      <c r="N26" s="116"/>
      <c r="O26" s="116"/>
      <c r="P26" s="116"/>
      <c r="Q26" s="116"/>
      <c r="R26" s="116"/>
      <c r="S26" s="116"/>
      <c r="T26" s="116"/>
      <c r="U26" s="116"/>
    </row>
    <row r="27" spans="2:23" x14ac:dyDescent="0.25">
      <c r="B27" s="396"/>
      <c r="C27" s="397"/>
      <c r="D27" s="397"/>
      <c r="E27" s="397"/>
      <c r="F27" s="397"/>
      <c r="G27" s="397"/>
      <c r="H27" s="397"/>
      <c r="I27" s="397"/>
      <c r="J27" s="397"/>
      <c r="K27" s="397"/>
      <c r="L27" s="397"/>
      <c r="M27" s="398"/>
      <c r="N27" s="116"/>
      <c r="O27" s="116"/>
      <c r="P27" s="116"/>
      <c r="Q27" s="116"/>
      <c r="R27" s="116"/>
      <c r="S27" s="116"/>
      <c r="T27" s="116"/>
      <c r="U27" s="116"/>
    </row>
    <row r="28" spans="2:23" x14ac:dyDescent="0.25">
      <c r="B28" s="396"/>
      <c r="C28" s="397"/>
      <c r="D28" s="397"/>
      <c r="E28" s="397"/>
      <c r="F28" s="397"/>
      <c r="G28" s="397"/>
      <c r="H28" s="397"/>
      <c r="I28" s="397"/>
      <c r="J28" s="397"/>
      <c r="K28" s="397"/>
      <c r="L28" s="397"/>
      <c r="M28" s="398"/>
      <c r="N28" s="116"/>
      <c r="O28" s="116"/>
      <c r="P28" s="116"/>
      <c r="Q28" s="116"/>
      <c r="R28" s="116"/>
      <c r="S28" s="116"/>
      <c r="T28" s="116"/>
      <c r="U28" s="116"/>
    </row>
    <row r="29" spans="2:23" ht="25.5" customHeight="1" x14ac:dyDescent="0.25">
      <c r="B29" s="396"/>
      <c r="C29" s="397"/>
      <c r="D29" s="397"/>
      <c r="E29" s="397"/>
      <c r="F29" s="397"/>
      <c r="G29" s="397"/>
      <c r="H29" s="397"/>
      <c r="I29" s="397"/>
      <c r="J29" s="397"/>
      <c r="K29" s="397"/>
      <c r="L29" s="397"/>
      <c r="M29" s="398"/>
      <c r="N29" s="116"/>
      <c r="O29" s="116"/>
      <c r="P29" s="116"/>
      <c r="Q29" s="116"/>
      <c r="R29" s="116"/>
      <c r="S29" s="116"/>
      <c r="T29" s="116"/>
      <c r="U29" s="116"/>
    </row>
    <row r="30" spans="2:23" x14ac:dyDescent="0.25">
      <c r="B30" s="396"/>
      <c r="C30" s="397"/>
      <c r="D30" s="397"/>
      <c r="E30" s="397"/>
      <c r="F30" s="397"/>
      <c r="G30" s="397"/>
      <c r="H30" s="397"/>
      <c r="I30" s="397"/>
      <c r="J30" s="397"/>
      <c r="K30" s="397"/>
      <c r="L30" s="397"/>
      <c r="M30" s="398"/>
    </row>
    <row r="31" spans="2:23" x14ac:dyDescent="0.25">
      <c r="B31" s="396"/>
      <c r="C31" s="397"/>
      <c r="D31" s="397"/>
      <c r="E31" s="397"/>
      <c r="F31" s="397"/>
      <c r="G31" s="397"/>
      <c r="H31" s="397"/>
      <c r="I31" s="397"/>
      <c r="J31" s="397"/>
      <c r="K31" s="397"/>
      <c r="L31" s="397"/>
      <c r="M31" s="398"/>
    </row>
    <row r="32" spans="2:23" ht="151.5" customHeight="1" x14ac:dyDescent="0.25">
      <c r="B32" s="399"/>
      <c r="C32" s="400"/>
      <c r="D32" s="400"/>
      <c r="E32" s="400"/>
      <c r="F32" s="400"/>
      <c r="G32" s="400"/>
      <c r="H32" s="400"/>
      <c r="I32" s="400"/>
      <c r="J32" s="400"/>
      <c r="K32" s="400"/>
      <c r="L32" s="400"/>
      <c r="M32" s="401"/>
    </row>
  </sheetData>
  <mergeCells count="1">
    <mergeCell ref="B25:M32"/>
  </mergeCells>
  <pageMargins left="0.7" right="0.7" top="0.75" bottom="0.75" header="0.3" footer="0.3"/>
  <pageSetup orientation="portrait" horizontalDpi="1200" verticalDpi="1200" r:id="rId1"/>
  <customProperties>
    <customPr name="_pios_id" r:id="rId2"/>
    <customPr name="EpmWorksheetKeyString_GUID" r:id="rId3"/>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DA92B-2D40-4EB5-AC4D-444CFBEB7AA2}">
  <dimension ref="B1:W27"/>
  <sheetViews>
    <sheetView zoomScale="70" zoomScaleNormal="70" workbookViewId="0">
      <selection activeCell="B6" sqref="B6"/>
    </sheetView>
  </sheetViews>
  <sheetFormatPr defaultColWidth="9.140625" defaultRowHeight="15" outlineLevelCol="1" x14ac:dyDescent="0.25"/>
  <cols>
    <col min="1" max="1" width="5.5703125" style="27" customWidth="1"/>
    <col min="2" max="2" width="37.140625" style="54" customWidth="1"/>
    <col min="3" max="3" width="11.140625" style="27" bestFit="1" customWidth="1"/>
    <col min="4" max="4" width="30.5703125" style="27" customWidth="1"/>
    <col min="5" max="12" width="14" style="27" customWidth="1"/>
    <col min="13" max="13" width="13.7109375" style="27" customWidth="1"/>
    <col min="14" max="14" width="14.7109375" style="27" customWidth="1"/>
    <col min="15" max="15" width="10.7109375" style="27" customWidth="1"/>
    <col min="16" max="21" width="9.140625" style="27" customWidth="1" outlineLevel="1"/>
    <col min="22" max="22" width="45" style="54" customWidth="1"/>
    <col min="23" max="23" width="26.42578125" style="27" customWidth="1"/>
    <col min="24" max="24" width="14" style="27" customWidth="1"/>
    <col min="25" max="16384" width="9.140625" style="27"/>
  </cols>
  <sheetData>
    <row r="1" spans="2:23" ht="15.75" thickBot="1" x14ac:dyDescent="0.3"/>
    <row r="2" spans="2:23" x14ac:dyDescent="0.25">
      <c r="B2" s="44" t="s">
        <v>44</v>
      </c>
      <c r="C2" s="114" t="s">
        <v>45</v>
      </c>
    </row>
    <row r="3" spans="2:23" x14ac:dyDescent="0.25">
      <c r="B3" s="46" t="s">
        <v>54</v>
      </c>
      <c r="C3" s="47">
        <v>6</v>
      </c>
      <c r="N3" s="45"/>
    </row>
    <row r="4" spans="2:23" ht="15.75" thickBot="1" x14ac:dyDescent="0.3">
      <c r="B4" s="48" t="s">
        <v>51</v>
      </c>
      <c r="C4" s="49">
        <v>44410</v>
      </c>
      <c r="V4" s="27"/>
    </row>
    <row r="5" spans="2:23" x14ac:dyDescent="0.25">
      <c r="N5" s="71" t="s">
        <v>56</v>
      </c>
    </row>
    <row r="6" spans="2:23" ht="18" customHeight="1" x14ac:dyDescent="0.25">
      <c r="B6" s="42" t="s">
        <v>335</v>
      </c>
      <c r="C6" s="259"/>
      <c r="D6" s="259"/>
      <c r="E6" s="259"/>
      <c r="F6" s="259"/>
      <c r="G6" s="259"/>
      <c r="H6" s="259"/>
      <c r="I6" s="259"/>
      <c r="J6" s="55">
        <v>1</v>
      </c>
      <c r="K6" s="55">
        <v>2</v>
      </c>
      <c r="L6" s="55">
        <v>3</v>
      </c>
      <c r="M6" s="55">
        <v>4</v>
      </c>
      <c r="N6" s="55">
        <v>1</v>
      </c>
      <c r="O6" s="55">
        <v>2</v>
      </c>
      <c r="P6" s="55">
        <v>3</v>
      </c>
      <c r="Q6" s="55">
        <v>4</v>
      </c>
      <c r="R6" s="55">
        <v>1</v>
      </c>
      <c r="S6" s="55">
        <v>2</v>
      </c>
      <c r="T6" s="55">
        <v>3</v>
      </c>
      <c r="U6" s="55">
        <v>4</v>
      </c>
      <c r="V6" s="56"/>
      <c r="W6" s="259"/>
    </row>
    <row r="7" spans="2:23" x14ac:dyDescent="0.25">
      <c r="B7" s="41" t="s">
        <v>58</v>
      </c>
      <c r="C7" s="57" t="s">
        <v>59</v>
      </c>
      <c r="D7" s="57" t="s">
        <v>203</v>
      </c>
      <c r="E7" s="57">
        <v>2015</v>
      </c>
      <c r="F7" s="57">
        <v>2016</v>
      </c>
      <c r="G7" s="57">
        <v>2017</v>
      </c>
      <c r="H7" s="57">
        <v>2018</v>
      </c>
      <c r="I7" s="57">
        <v>2019</v>
      </c>
      <c r="J7" s="57">
        <v>2020</v>
      </c>
      <c r="K7" s="57">
        <v>2020</v>
      </c>
      <c r="L7" s="57">
        <v>2020</v>
      </c>
      <c r="M7" s="57">
        <v>2020</v>
      </c>
      <c r="N7" s="57">
        <v>2021</v>
      </c>
      <c r="O7" s="57">
        <v>2021</v>
      </c>
      <c r="P7" s="57">
        <v>2021</v>
      </c>
      <c r="Q7" s="57">
        <v>2021</v>
      </c>
      <c r="R7" s="57">
        <v>2022</v>
      </c>
      <c r="S7" s="57">
        <v>2022</v>
      </c>
      <c r="T7" s="57">
        <v>2022</v>
      </c>
      <c r="U7" s="57">
        <v>2022</v>
      </c>
      <c r="V7" s="41" t="s">
        <v>61</v>
      </c>
      <c r="W7" s="57" t="s">
        <v>62</v>
      </c>
    </row>
    <row r="8" spans="2:23" ht="135" x14ac:dyDescent="0.25">
      <c r="B8" s="58" t="s">
        <v>336</v>
      </c>
      <c r="C8" s="59" t="s">
        <v>64</v>
      </c>
      <c r="D8" s="60" t="s">
        <v>337</v>
      </c>
      <c r="E8" s="84">
        <v>148629.78</v>
      </c>
      <c r="F8" s="84">
        <v>171642.81</v>
      </c>
      <c r="G8" s="84">
        <v>594877.93999999994</v>
      </c>
      <c r="H8" s="84">
        <v>632033.39</v>
      </c>
      <c r="I8" s="84">
        <v>577409.39</v>
      </c>
      <c r="J8" s="109">
        <v>0</v>
      </c>
      <c r="K8" s="84">
        <v>104375.13</v>
      </c>
      <c r="L8" s="84">
        <v>285515.17</v>
      </c>
      <c r="M8" s="84">
        <v>365180.7</v>
      </c>
      <c r="N8" s="237">
        <v>6403.91</v>
      </c>
      <c r="O8" s="365">
        <v>141547.28</v>
      </c>
      <c r="P8" s="59"/>
      <c r="Q8" s="59"/>
      <c r="R8" s="59"/>
      <c r="S8" s="59"/>
      <c r="T8" s="59"/>
      <c r="U8" s="59"/>
      <c r="V8" s="154" t="s">
        <v>338</v>
      </c>
      <c r="W8" s="359"/>
    </row>
    <row r="9" spans="2:23" ht="30" x14ac:dyDescent="0.25">
      <c r="B9" s="67"/>
      <c r="C9" s="64" t="s">
        <v>68</v>
      </c>
      <c r="D9" s="60" t="s">
        <v>339</v>
      </c>
      <c r="E9" s="84">
        <v>87.81</v>
      </c>
      <c r="F9" s="84">
        <v>8.42</v>
      </c>
      <c r="G9" s="84">
        <v>65.48</v>
      </c>
      <c r="H9" s="84">
        <v>347.77</v>
      </c>
      <c r="I9" s="84">
        <v>164.27</v>
      </c>
      <c r="J9" s="109">
        <v>0</v>
      </c>
      <c r="K9" s="84">
        <v>0</v>
      </c>
      <c r="L9" s="84">
        <v>154.46</v>
      </c>
      <c r="M9" s="115">
        <v>163.51</v>
      </c>
      <c r="N9" s="238" t="s">
        <v>134</v>
      </c>
      <c r="O9" s="366">
        <v>1.36</v>
      </c>
      <c r="P9" s="69"/>
      <c r="Q9" s="69"/>
      <c r="R9" s="69"/>
      <c r="S9" s="69"/>
      <c r="T9" s="69"/>
      <c r="U9" s="69"/>
      <c r="V9" s="60" t="s">
        <v>340</v>
      </c>
      <c r="W9" s="69"/>
    </row>
    <row r="10" spans="2:23" ht="30" x14ac:dyDescent="0.25">
      <c r="B10" s="52"/>
      <c r="C10" s="64" t="s">
        <v>71</v>
      </c>
      <c r="D10" s="60" t="s">
        <v>341</v>
      </c>
      <c r="E10" s="84">
        <v>30101.21</v>
      </c>
      <c r="F10" s="84">
        <v>48603.57</v>
      </c>
      <c r="G10" s="84">
        <v>169935.61</v>
      </c>
      <c r="H10" s="84">
        <v>166968.54</v>
      </c>
      <c r="I10" s="84">
        <v>132579.98000000001</v>
      </c>
      <c r="J10" s="109">
        <v>0</v>
      </c>
      <c r="K10" s="84">
        <v>14708.29</v>
      </c>
      <c r="L10" s="84">
        <v>85128.14</v>
      </c>
      <c r="M10" s="115">
        <v>105136.89</v>
      </c>
      <c r="N10" s="239">
        <v>2673.32</v>
      </c>
      <c r="O10" s="367">
        <v>43213.47</v>
      </c>
      <c r="P10" s="64"/>
      <c r="Q10" s="64"/>
      <c r="R10" s="64"/>
      <c r="S10" s="64"/>
      <c r="T10" s="64"/>
      <c r="U10" s="64"/>
      <c r="V10" s="60" t="s">
        <v>340</v>
      </c>
      <c r="W10" s="64"/>
    </row>
    <row r="11" spans="2:23" ht="30" x14ac:dyDescent="0.25">
      <c r="B11" s="52"/>
      <c r="C11" s="64" t="s">
        <v>74</v>
      </c>
      <c r="D11" s="60" t="s">
        <v>342</v>
      </c>
      <c r="E11" s="84">
        <v>12210.71</v>
      </c>
      <c r="F11" s="84">
        <v>21835.32</v>
      </c>
      <c r="G11" s="84">
        <v>89698.22</v>
      </c>
      <c r="H11" s="84">
        <v>70654.039999999994</v>
      </c>
      <c r="I11" s="84">
        <v>56819.47</v>
      </c>
      <c r="J11" s="109">
        <v>0</v>
      </c>
      <c r="K11" s="84">
        <v>3346.08</v>
      </c>
      <c r="L11" s="84">
        <v>29214.41</v>
      </c>
      <c r="M11" s="115">
        <v>56324.3</v>
      </c>
      <c r="N11" s="239">
        <v>516.29</v>
      </c>
      <c r="O11" s="367">
        <v>14284.15</v>
      </c>
      <c r="P11" s="64"/>
      <c r="Q11" s="64"/>
      <c r="R11" s="64"/>
      <c r="S11" s="64"/>
      <c r="T11" s="64"/>
      <c r="U11" s="64"/>
      <c r="V11" s="60" t="s">
        <v>340</v>
      </c>
      <c r="W11" s="64"/>
    </row>
    <row r="12" spans="2:23" ht="30" x14ac:dyDescent="0.25">
      <c r="B12" s="52"/>
      <c r="C12" s="64" t="s">
        <v>77</v>
      </c>
      <c r="D12" s="60" t="s">
        <v>343</v>
      </c>
      <c r="E12" s="84">
        <v>106230.05</v>
      </c>
      <c r="F12" s="84">
        <v>101195.51</v>
      </c>
      <c r="G12" s="84">
        <v>335178.62</v>
      </c>
      <c r="H12" s="84">
        <v>394063.04</v>
      </c>
      <c r="I12" s="84">
        <v>387845.67</v>
      </c>
      <c r="J12" s="109">
        <v>0</v>
      </c>
      <c r="K12" s="84">
        <v>86320.76</v>
      </c>
      <c r="L12" s="84">
        <v>171018.16</v>
      </c>
      <c r="M12" s="115">
        <v>203556</v>
      </c>
      <c r="N12" s="239">
        <v>3214.31</v>
      </c>
      <c r="O12" s="367">
        <v>84048.29</v>
      </c>
      <c r="P12" s="64"/>
      <c r="Q12" s="64"/>
      <c r="R12" s="64"/>
      <c r="S12" s="64"/>
      <c r="T12" s="64"/>
      <c r="U12" s="64"/>
      <c r="V12" s="60" t="s">
        <v>340</v>
      </c>
      <c r="W12" s="64"/>
    </row>
    <row r="13" spans="2:23" ht="165" x14ac:dyDescent="0.25">
      <c r="B13" s="52" t="s">
        <v>344</v>
      </c>
      <c r="C13" s="64" t="s">
        <v>213</v>
      </c>
      <c r="D13" s="70" t="s">
        <v>345</v>
      </c>
      <c r="E13" s="84">
        <v>2393.63</v>
      </c>
      <c r="F13" s="84">
        <v>28023</v>
      </c>
      <c r="G13" s="84">
        <v>140758.35999999999</v>
      </c>
      <c r="H13" s="84">
        <v>3996.58</v>
      </c>
      <c r="I13" s="84">
        <v>83181.8</v>
      </c>
      <c r="J13" s="109">
        <v>3142.43</v>
      </c>
      <c r="K13" s="84">
        <v>581.79</v>
      </c>
      <c r="L13" s="109">
        <v>0</v>
      </c>
      <c r="M13" s="115">
        <v>1137.73</v>
      </c>
      <c r="N13" s="239">
        <v>8415.73</v>
      </c>
      <c r="O13" s="368">
        <v>779.31</v>
      </c>
      <c r="P13" s="64"/>
      <c r="Q13" s="64"/>
      <c r="R13" s="64"/>
      <c r="S13" s="64"/>
      <c r="T13" s="64"/>
      <c r="U13" s="64"/>
      <c r="V13" s="60" t="s">
        <v>346</v>
      </c>
      <c r="W13" s="64"/>
    </row>
    <row r="14" spans="2:23" ht="45" x14ac:dyDescent="0.25">
      <c r="B14" s="52" t="s">
        <v>347</v>
      </c>
      <c r="C14" s="64" t="s">
        <v>192</v>
      </c>
      <c r="D14" s="60" t="s">
        <v>348</v>
      </c>
      <c r="E14" s="53"/>
      <c r="F14" s="53"/>
      <c r="G14" s="53"/>
      <c r="H14" s="53"/>
      <c r="I14" s="53"/>
      <c r="J14" s="63"/>
      <c r="K14" s="63"/>
      <c r="L14" s="63"/>
      <c r="M14" s="108"/>
      <c r="N14" s="203"/>
      <c r="O14" s="368"/>
      <c r="P14" s="64"/>
      <c r="Q14" s="64"/>
      <c r="R14" s="64"/>
      <c r="S14" s="64"/>
      <c r="T14" s="64"/>
      <c r="U14" s="64"/>
      <c r="V14" s="60"/>
      <c r="W14" s="64"/>
    </row>
    <row r="15" spans="2:23" x14ac:dyDescent="0.25">
      <c r="B15" s="52"/>
      <c r="C15" s="64"/>
      <c r="D15" s="60"/>
      <c r="E15" s="53"/>
      <c r="F15" s="53"/>
      <c r="G15" s="53"/>
      <c r="H15" s="53"/>
      <c r="I15" s="53"/>
      <c r="J15" s="63"/>
      <c r="K15" s="63"/>
      <c r="L15" s="63"/>
      <c r="M15" s="72"/>
      <c r="N15" s="203"/>
      <c r="O15" s="64"/>
      <c r="P15" s="64"/>
      <c r="Q15" s="64"/>
      <c r="R15" s="64"/>
      <c r="S15" s="64"/>
      <c r="T15" s="64"/>
      <c r="U15" s="64"/>
      <c r="V15" s="60"/>
      <c r="W15" s="64"/>
    </row>
    <row r="16" spans="2:23" x14ac:dyDescent="0.25">
      <c r="B16" s="52"/>
      <c r="C16" s="64"/>
      <c r="D16" s="60"/>
      <c r="E16" s="53"/>
      <c r="F16" s="53"/>
      <c r="G16" s="53"/>
      <c r="H16" s="53"/>
      <c r="I16" s="53"/>
      <c r="J16" s="63"/>
      <c r="K16" s="63"/>
      <c r="L16" s="63"/>
      <c r="M16" s="72"/>
      <c r="N16" s="203"/>
      <c r="O16" s="64"/>
      <c r="P16" s="64"/>
      <c r="Q16" s="64"/>
      <c r="R16" s="64"/>
      <c r="S16" s="64"/>
      <c r="T16" s="64"/>
      <c r="U16" s="64"/>
      <c r="V16" s="60"/>
      <c r="W16" s="64"/>
    </row>
    <row r="17" spans="2:23" x14ac:dyDescent="0.25">
      <c r="B17" s="52"/>
      <c r="C17" s="64"/>
      <c r="D17" s="60"/>
      <c r="E17" s="53"/>
      <c r="F17" s="53"/>
      <c r="G17" s="53"/>
      <c r="H17" s="53"/>
      <c r="I17" s="53"/>
      <c r="J17" s="63"/>
      <c r="K17" s="63"/>
      <c r="L17" s="63"/>
      <c r="M17" s="72"/>
      <c r="N17" s="203"/>
      <c r="O17" s="64"/>
      <c r="P17" s="64"/>
      <c r="Q17" s="64"/>
      <c r="R17" s="64"/>
      <c r="S17" s="64"/>
      <c r="T17" s="64"/>
      <c r="U17" s="64"/>
      <c r="V17" s="60"/>
      <c r="W17" s="64"/>
    </row>
    <row r="18" spans="2:23" x14ac:dyDescent="0.25">
      <c r="B18" s="52"/>
      <c r="C18" s="64"/>
      <c r="D18" s="60"/>
      <c r="E18" s="53"/>
      <c r="F18" s="53"/>
      <c r="G18" s="53"/>
      <c r="H18" s="53"/>
      <c r="I18" s="53"/>
      <c r="J18" s="63"/>
      <c r="K18" s="63"/>
      <c r="L18" s="63"/>
      <c r="M18" s="72"/>
      <c r="N18" s="203"/>
      <c r="O18" s="64"/>
      <c r="P18" s="64"/>
      <c r="Q18" s="64"/>
      <c r="R18" s="64"/>
      <c r="S18" s="64"/>
      <c r="T18" s="64"/>
      <c r="U18" s="64"/>
      <c r="V18" s="60"/>
      <c r="W18" s="64"/>
    </row>
    <row r="19" spans="2:23" x14ac:dyDescent="0.25">
      <c r="B19" s="52"/>
      <c r="C19" s="64"/>
      <c r="D19" s="60"/>
      <c r="E19" s="53"/>
      <c r="F19" s="53"/>
      <c r="G19" s="53"/>
      <c r="H19" s="53"/>
      <c r="I19" s="53"/>
      <c r="J19" s="63"/>
      <c r="K19" s="63"/>
      <c r="L19" s="63"/>
      <c r="M19" s="72"/>
      <c r="N19" s="203"/>
      <c r="O19" s="64"/>
      <c r="P19" s="64"/>
      <c r="Q19" s="64"/>
      <c r="R19" s="64"/>
      <c r="S19" s="64"/>
      <c r="T19" s="64"/>
      <c r="U19" s="64"/>
      <c r="V19" s="60"/>
      <c r="W19" s="64"/>
    </row>
    <row r="20" spans="2:23" x14ac:dyDescent="0.25">
      <c r="B20" s="52"/>
      <c r="C20" s="64"/>
      <c r="D20" s="60"/>
      <c r="E20" s="53"/>
      <c r="F20" s="53"/>
      <c r="G20" s="53"/>
      <c r="H20" s="53"/>
      <c r="I20" s="53"/>
      <c r="J20" s="63"/>
      <c r="K20" s="63"/>
      <c r="L20" s="63"/>
      <c r="M20" s="72"/>
      <c r="N20" s="203"/>
      <c r="O20" s="64"/>
      <c r="P20" s="64"/>
      <c r="Q20" s="64"/>
      <c r="R20" s="64"/>
      <c r="S20" s="64"/>
      <c r="T20" s="64"/>
      <c r="U20" s="64"/>
      <c r="V20" s="60"/>
      <c r="W20" s="64"/>
    </row>
    <row r="23" spans="2:23" ht="69.75" customHeight="1" x14ac:dyDescent="0.25">
      <c r="B23" s="380" t="s">
        <v>349</v>
      </c>
      <c r="C23" s="381"/>
      <c r="D23" s="381"/>
      <c r="E23" s="381"/>
      <c r="F23" s="381"/>
      <c r="G23" s="381"/>
      <c r="H23" s="381"/>
      <c r="I23" s="381"/>
      <c r="J23" s="381"/>
      <c r="K23" s="381"/>
      <c r="L23" s="381"/>
      <c r="M23" s="382"/>
      <c r="N23" s="116"/>
      <c r="O23" s="116"/>
      <c r="P23" s="116"/>
      <c r="Q23" s="116"/>
      <c r="R23" s="116"/>
      <c r="S23" s="116"/>
      <c r="T23" s="116"/>
      <c r="U23" s="116"/>
    </row>
    <row r="24" spans="2:23" x14ac:dyDescent="0.25">
      <c r="B24" s="383"/>
      <c r="C24" s="384"/>
      <c r="D24" s="384"/>
      <c r="E24" s="384"/>
      <c r="F24" s="384"/>
      <c r="G24" s="384"/>
      <c r="H24" s="384"/>
      <c r="I24" s="384"/>
      <c r="J24" s="384"/>
      <c r="K24" s="384"/>
      <c r="L24" s="384"/>
      <c r="M24" s="385"/>
      <c r="N24" s="116"/>
      <c r="O24" s="116"/>
      <c r="P24" s="116"/>
      <c r="Q24" s="116"/>
      <c r="R24" s="116"/>
      <c r="S24" s="116"/>
      <c r="T24" s="116"/>
      <c r="U24" s="116"/>
    </row>
    <row r="25" spans="2:23" x14ac:dyDescent="0.25">
      <c r="B25" s="383"/>
      <c r="C25" s="384"/>
      <c r="D25" s="384"/>
      <c r="E25" s="384"/>
      <c r="F25" s="384"/>
      <c r="G25" s="384"/>
      <c r="H25" s="384"/>
      <c r="I25" s="384"/>
      <c r="J25" s="384"/>
      <c r="K25" s="384"/>
      <c r="L25" s="384"/>
      <c r="M25" s="385"/>
    </row>
    <row r="26" spans="2:23" x14ac:dyDescent="0.25">
      <c r="B26" s="383"/>
      <c r="C26" s="384"/>
      <c r="D26" s="384"/>
      <c r="E26" s="384"/>
      <c r="F26" s="384"/>
      <c r="G26" s="384"/>
      <c r="H26" s="384"/>
      <c r="I26" s="384"/>
      <c r="J26" s="384"/>
      <c r="K26" s="384"/>
      <c r="L26" s="384"/>
      <c r="M26" s="385"/>
    </row>
    <row r="27" spans="2:23" x14ac:dyDescent="0.25">
      <c r="B27" s="386"/>
      <c r="C27" s="387"/>
      <c r="D27" s="387"/>
      <c r="E27" s="387"/>
      <c r="F27" s="387"/>
      <c r="G27" s="387"/>
      <c r="H27" s="387"/>
      <c r="I27" s="387"/>
      <c r="J27" s="387"/>
      <c r="K27" s="387"/>
      <c r="L27" s="387"/>
      <c r="M27" s="388"/>
    </row>
  </sheetData>
  <mergeCells count="1">
    <mergeCell ref="B23:M27"/>
  </mergeCells>
  <pageMargins left="0.7" right="0.7" top="0.75" bottom="0.75" header="0.3" footer="0.3"/>
  <pageSetup orientation="portrait" horizontalDpi="1200" verticalDpi="1200" r:id="rId1"/>
  <customProperties>
    <customPr name="_pios_id" r:id="rId2"/>
    <customPr name="EpmWorksheetKeyString_GUID" r:id="rId3"/>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791A-2E9B-4322-8126-E177355D8F55}">
  <dimension ref="A1:Y246"/>
  <sheetViews>
    <sheetView zoomScale="80" zoomScaleNormal="80" workbookViewId="0">
      <pane xSplit="5" ySplit="7" topLeftCell="F148" activePane="bottomRight" state="frozen"/>
      <selection pane="topRight" activeCell="O33" sqref="O33"/>
      <selection pane="bottomLeft" activeCell="O33" sqref="O33"/>
      <selection pane="bottomRight" activeCell="B151" sqref="B151:O172"/>
    </sheetView>
  </sheetViews>
  <sheetFormatPr defaultColWidth="9.140625" defaultRowHeight="15" outlineLevelCol="1" x14ac:dyDescent="0.25"/>
  <cols>
    <col min="1" max="1" width="5.5703125" style="27" customWidth="1"/>
    <col min="2" max="2" width="23.85546875" style="27" customWidth="1"/>
    <col min="3" max="3" width="12.28515625" style="54" customWidth="1"/>
    <col min="4" max="4" width="10.28515625" style="27" customWidth="1"/>
    <col min="5" max="5" width="26.140625" style="27" customWidth="1"/>
    <col min="6" max="6" width="10.28515625" style="27" customWidth="1"/>
    <col min="7" max="10" width="9.42578125" style="27" customWidth="1"/>
    <col min="11" max="11" width="10.140625" style="27" customWidth="1"/>
    <col min="12" max="14" width="9.140625" style="27"/>
    <col min="15" max="15" width="10.42578125" style="27" customWidth="1"/>
    <col min="16" max="17" width="9.140625" style="27" customWidth="1"/>
    <col min="18" max="23" width="9.140625" style="27" customWidth="1" outlineLevel="1"/>
    <col min="24" max="24" width="37" style="143" customWidth="1"/>
    <col min="25" max="25" width="90.5703125" style="27" customWidth="1"/>
    <col min="26" max="16384" width="9.140625" style="27"/>
  </cols>
  <sheetData>
    <row r="1" spans="1:25" ht="15.75" thickBot="1" x14ac:dyDescent="0.3">
      <c r="X1" s="357"/>
    </row>
    <row r="2" spans="1:25" ht="15.75" customHeight="1" x14ac:dyDescent="0.25">
      <c r="B2" s="44" t="s">
        <v>44</v>
      </c>
      <c r="C2" s="114" t="s">
        <v>45</v>
      </c>
      <c r="D2" s="45" t="s">
        <v>53</v>
      </c>
      <c r="X2" s="357"/>
    </row>
    <row r="3" spans="1:25" x14ac:dyDescent="0.25">
      <c r="B3" s="46" t="s">
        <v>54</v>
      </c>
      <c r="C3" s="47">
        <v>7.1</v>
      </c>
      <c r="D3" s="73" t="s">
        <v>55</v>
      </c>
      <c r="P3" s="272"/>
      <c r="X3" s="357"/>
    </row>
    <row r="4" spans="1:25" ht="15.75" thickBot="1" x14ac:dyDescent="0.3">
      <c r="B4" s="48" t="s">
        <v>51</v>
      </c>
      <c r="C4" s="49">
        <v>44410</v>
      </c>
      <c r="D4" s="27" t="s">
        <v>350</v>
      </c>
      <c r="X4" s="357"/>
    </row>
    <row r="5" spans="1:25" x14ac:dyDescent="0.25">
      <c r="B5" s="54"/>
      <c r="C5" s="27"/>
      <c r="G5" s="50" t="s">
        <v>351</v>
      </c>
      <c r="H5" s="50"/>
      <c r="I5" s="50"/>
      <c r="J5" s="50"/>
      <c r="K5" s="50"/>
      <c r="L5" s="50"/>
      <c r="M5" s="50"/>
      <c r="N5" s="50"/>
      <c r="O5" s="50"/>
      <c r="P5" s="50"/>
      <c r="Q5" s="50"/>
      <c r="R5" s="51" t="s">
        <v>352</v>
      </c>
      <c r="S5" s="51"/>
      <c r="T5" s="51"/>
      <c r="U5" s="51"/>
      <c r="V5" s="51"/>
      <c r="W5" s="51"/>
      <c r="X5" s="357"/>
    </row>
    <row r="6" spans="1:25" ht="18" customHeight="1" x14ac:dyDescent="0.25">
      <c r="B6" s="42" t="s">
        <v>353</v>
      </c>
      <c r="C6" s="259"/>
      <c r="D6" s="259"/>
      <c r="F6" s="259"/>
      <c r="G6" s="259"/>
      <c r="L6" s="91">
        <v>1</v>
      </c>
      <c r="M6" s="91">
        <v>2</v>
      </c>
      <c r="N6" s="91">
        <v>3</v>
      </c>
      <c r="O6" s="91">
        <v>4</v>
      </c>
      <c r="P6" s="55">
        <v>1</v>
      </c>
      <c r="Q6" s="55">
        <v>2</v>
      </c>
      <c r="R6" s="55">
        <v>3</v>
      </c>
      <c r="S6" s="55">
        <v>4</v>
      </c>
      <c r="T6" s="55">
        <v>1</v>
      </c>
      <c r="U6" s="55">
        <v>2</v>
      </c>
      <c r="V6" s="55">
        <v>3</v>
      </c>
      <c r="W6" s="55">
        <v>4</v>
      </c>
      <c r="X6" s="56"/>
      <c r="Y6" s="259"/>
    </row>
    <row r="7" spans="1:25" ht="30" x14ac:dyDescent="0.25">
      <c r="B7" s="41" t="s">
        <v>354</v>
      </c>
      <c r="C7" s="41" t="s">
        <v>355</v>
      </c>
      <c r="D7" s="57" t="s">
        <v>59</v>
      </c>
      <c r="E7" s="57" t="s">
        <v>356</v>
      </c>
      <c r="F7" s="57" t="s">
        <v>357</v>
      </c>
      <c r="G7" s="57">
        <v>2015</v>
      </c>
      <c r="H7" s="92">
        <v>2016</v>
      </c>
      <c r="I7" s="92">
        <v>2017</v>
      </c>
      <c r="J7" s="92">
        <v>2018</v>
      </c>
      <c r="K7" s="92">
        <v>2019</v>
      </c>
      <c r="L7" s="92">
        <v>2020</v>
      </c>
      <c r="M7" s="92">
        <v>2020</v>
      </c>
      <c r="N7" s="92">
        <v>2020</v>
      </c>
      <c r="O7" s="92">
        <v>2020</v>
      </c>
      <c r="P7" s="57">
        <v>2021</v>
      </c>
      <c r="Q7" s="57">
        <v>2021</v>
      </c>
      <c r="R7" s="57">
        <v>2021</v>
      </c>
      <c r="S7" s="57">
        <v>2021</v>
      </c>
      <c r="T7" s="57">
        <v>2022</v>
      </c>
      <c r="U7" s="57">
        <v>2022</v>
      </c>
      <c r="V7" s="57">
        <v>2022</v>
      </c>
      <c r="W7" s="57">
        <v>2022</v>
      </c>
      <c r="X7" s="41" t="s">
        <v>61</v>
      </c>
      <c r="Y7" s="57" t="s">
        <v>62</v>
      </c>
    </row>
    <row r="8" spans="1:25" ht="45" x14ac:dyDescent="0.25">
      <c r="A8" s="27" t="s">
        <v>358</v>
      </c>
      <c r="B8" s="27" t="s">
        <v>359</v>
      </c>
      <c r="C8" s="58" t="s">
        <v>360</v>
      </c>
      <c r="D8" s="59" t="s">
        <v>64</v>
      </c>
      <c r="E8" s="60" t="s">
        <v>361</v>
      </c>
      <c r="F8" s="68" t="s">
        <v>0</v>
      </c>
      <c r="G8" s="415">
        <v>1387</v>
      </c>
      <c r="H8" s="415">
        <v>1618</v>
      </c>
      <c r="I8" s="415">
        <v>3566</v>
      </c>
      <c r="J8" s="415">
        <v>1052</v>
      </c>
      <c r="K8" s="415">
        <v>3267</v>
      </c>
      <c r="L8" s="415">
        <v>665</v>
      </c>
      <c r="M8" s="415">
        <v>238</v>
      </c>
      <c r="N8" s="415">
        <v>270</v>
      </c>
      <c r="O8" s="165">
        <v>176</v>
      </c>
      <c r="P8" s="421">
        <v>1096</v>
      </c>
      <c r="Q8" s="418">
        <v>167</v>
      </c>
      <c r="R8" s="369">
        <v>268.03275546060689</v>
      </c>
      <c r="S8" s="369">
        <v>174.71764800395115</v>
      </c>
      <c r="T8" s="369">
        <v>654.91137278919234</v>
      </c>
      <c r="U8" s="369">
        <v>234.3893334192899</v>
      </c>
      <c r="V8" s="369">
        <v>265.90386564373222</v>
      </c>
      <c r="W8" s="369">
        <v>173.32992723443286</v>
      </c>
      <c r="X8" s="145" t="s">
        <v>362</v>
      </c>
      <c r="Y8" s="166" t="s">
        <v>363</v>
      </c>
    </row>
    <row r="9" spans="1:25" ht="45" x14ac:dyDescent="0.25">
      <c r="B9" s="52"/>
      <c r="C9" s="52"/>
      <c r="D9" s="64" t="s">
        <v>68</v>
      </c>
      <c r="E9" s="60" t="s">
        <v>364</v>
      </c>
      <c r="F9" s="68" t="s">
        <v>0</v>
      </c>
      <c r="G9" s="415">
        <v>99</v>
      </c>
      <c r="H9" s="415">
        <v>96</v>
      </c>
      <c r="I9" s="415">
        <v>93</v>
      </c>
      <c r="J9" s="415">
        <v>107</v>
      </c>
      <c r="K9" s="415">
        <v>100</v>
      </c>
      <c r="L9" s="415">
        <v>35</v>
      </c>
      <c r="M9" s="415">
        <v>28</v>
      </c>
      <c r="N9" s="415">
        <v>24</v>
      </c>
      <c r="O9" s="165">
        <v>31</v>
      </c>
      <c r="P9" s="420">
        <v>22</v>
      </c>
      <c r="Q9" s="418">
        <v>26</v>
      </c>
      <c r="R9" s="370">
        <v>23.909190298403807</v>
      </c>
      <c r="S9" s="370">
        <v>30.882704135438253</v>
      </c>
      <c r="T9" s="370">
        <v>34.712405404531211</v>
      </c>
      <c r="U9" s="370">
        <v>27.769924323624966</v>
      </c>
      <c r="V9" s="370">
        <v>23.802792277392829</v>
      </c>
      <c r="W9" s="370">
        <v>30.74527335829907</v>
      </c>
      <c r="X9" s="145" t="s">
        <v>362</v>
      </c>
      <c r="Y9" s="166" t="s">
        <v>363</v>
      </c>
    </row>
    <row r="10" spans="1:25" ht="45" x14ac:dyDescent="0.25">
      <c r="B10" s="52"/>
      <c r="C10" s="52"/>
      <c r="D10" s="64" t="s">
        <v>71</v>
      </c>
      <c r="E10" s="60" t="s">
        <v>365</v>
      </c>
      <c r="F10" s="68" t="s">
        <v>0</v>
      </c>
      <c r="G10" s="415">
        <v>38</v>
      </c>
      <c r="H10" s="415">
        <v>36</v>
      </c>
      <c r="I10" s="415">
        <v>32</v>
      </c>
      <c r="J10" s="415">
        <v>53</v>
      </c>
      <c r="K10" s="415">
        <v>35</v>
      </c>
      <c r="L10" s="415">
        <v>6</v>
      </c>
      <c r="M10" s="415">
        <v>20</v>
      </c>
      <c r="N10" s="415">
        <v>14</v>
      </c>
      <c r="O10" s="165">
        <v>7</v>
      </c>
      <c r="P10" s="418">
        <v>7</v>
      </c>
      <c r="Q10" s="418">
        <v>17</v>
      </c>
      <c r="R10" s="370">
        <v>14</v>
      </c>
      <c r="S10" s="370">
        <v>7</v>
      </c>
      <c r="T10" s="370">
        <v>6</v>
      </c>
      <c r="U10" s="370">
        <v>20</v>
      </c>
      <c r="V10" s="370">
        <v>14</v>
      </c>
      <c r="W10" s="370">
        <v>7</v>
      </c>
      <c r="X10" s="145" t="s">
        <v>362</v>
      </c>
      <c r="Y10" s="166" t="s">
        <v>363</v>
      </c>
    </row>
    <row r="11" spans="1:25" ht="45" x14ac:dyDescent="0.25">
      <c r="B11" s="52"/>
      <c r="C11" s="52"/>
      <c r="D11" s="64" t="s">
        <v>74</v>
      </c>
      <c r="E11" s="60" t="s">
        <v>366</v>
      </c>
      <c r="F11" s="68" t="s">
        <v>0</v>
      </c>
      <c r="G11" s="415">
        <v>551</v>
      </c>
      <c r="H11" s="415">
        <v>629</v>
      </c>
      <c r="I11" s="415">
        <v>600</v>
      </c>
      <c r="J11" s="415">
        <v>602</v>
      </c>
      <c r="K11" s="415">
        <v>561</v>
      </c>
      <c r="L11" s="415">
        <v>126</v>
      </c>
      <c r="M11" s="415">
        <v>153</v>
      </c>
      <c r="N11" s="415">
        <v>187</v>
      </c>
      <c r="O11" s="206">
        <v>157</v>
      </c>
      <c r="P11" s="418">
        <v>133</v>
      </c>
      <c r="Q11" s="418">
        <v>167</v>
      </c>
      <c r="R11" s="370">
        <v>187</v>
      </c>
      <c r="S11" s="370">
        <v>157</v>
      </c>
      <c r="T11" s="370">
        <v>126</v>
      </c>
      <c r="U11" s="370">
        <v>153</v>
      </c>
      <c r="V11" s="370">
        <v>187</v>
      </c>
      <c r="W11" s="370">
        <v>157</v>
      </c>
      <c r="X11" s="145" t="s">
        <v>362</v>
      </c>
      <c r="Y11" s="166" t="s">
        <v>367</v>
      </c>
    </row>
    <row r="12" spans="1:25" ht="45" x14ac:dyDescent="0.25">
      <c r="B12" s="52"/>
      <c r="C12" s="52"/>
      <c r="D12" s="64" t="s">
        <v>77</v>
      </c>
      <c r="E12" s="70" t="s">
        <v>368</v>
      </c>
      <c r="F12" s="68" t="s">
        <v>0</v>
      </c>
      <c r="G12" s="415">
        <v>104</v>
      </c>
      <c r="H12" s="415">
        <v>123</v>
      </c>
      <c r="I12" s="415">
        <v>108</v>
      </c>
      <c r="J12" s="415">
        <v>102</v>
      </c>
      <c r="K12" s="415">
        <v>106</v>
      </c>
      <c r="L12" s="415">
        <v>26</v>
      </c>
      <c r="M12" s="415">
        <v>17</v>
      </c>
      <c r="N12" s="415">
        <v>20</v>
      </c>
      <c r="O12" s="165">
        <v>18</v>
      </c>
      <c r="P12" s="420">
        <v>31</v>
      </c>
      <c r="Q12" s="418">
        <v>27</v>
      </c>
      <c r="R12" s="370">
        <v>20</v>
      </c>
      <c r="S12" s="370">
        <v>18</v>
      </c>
      <c r="T12" s="370">
        <v>26</v>
      </c>
      <c r="U12" s="370">
        <v>17</v>
      </c>
      <c r="V12" s="370">
        <v>20</v>
      </c>
      <c r="W12" s="370">
        <v>18</v>
      </c>
      <c r="X12" s="145" t="s">
        <v>362</v>
      </c>
      <c r="Y12" s="166" t="s">
        <v>363</v>
      </c>
    </row>
    <row r="13" spans="1:25" ht="75" x14ac:dyDescent="0.25">
      <c r="B13" s="52"/>
      <c r="C13" s="52" t="s">
        <v>369</v>
      </c>
      <c r="D13" s="64" t="s">
        <v>213</v>
      </c>
      <c r="E13" s="70" t="s">
        <v>370</v>
      </c>
      <c r="F13" s="68" t="s">
        <v>0</v>
      </c>
      <c r="G13" s="415">
        <v>518</v>
      </c>
      <c r="H13" s="415">
        <v>518</v>
      </c>
      <c r="I13" s="415">
        <v>943</v>
      </c>
      <c r="J13" s="415">
        <v>500</v>
      </c>
      <c r="K13" s="415">
        <v>767</v>
      </c>
      <c r="L13" s="415">
        <v>144</v>
      </c>
      <c r="M13" s="415">
        <v>109</v>
      </c>
      <c r="N13" s="415">
        <v>113</v>
      </c>
      <c r="O13" s="165">
        <v>116</v>
      </c>
      <c r="P13" s="420">
        <v>367</v>
      </c>
      <c r="Q13" s="418">
        <v>105</v>
      </c>
      <c r="R13" s="370">
        <v>112.37452066281956</v>
      </c>
      <c r="S13" s="370">
        <v>115.35791501669974</v>
      </c>
      <c r="T13" s="370">
        <v>142.24121618162977</v>
      </c>
      <c r="U13" s="370">
        <v>107.66869835970587</v>
      </c>
      <c r="V13" s="370">
        <v>111.61984325364003</v>
      </c>
      <c r="W13" s="370">
        <v>114.58320192409064</v>
      </c>
      <c r="X13" s="145" t="s">
        <v>362</v>
      </c>
      <c r="Y13" s="166" t="s">
        <v>371</v>
      </c>
    </row>
    <row r="14" spans="1:25" ht="45" x14ac:dyDescent="0.25">
      <c r="B14" s="52"/>
      <c r="C14" s="52"/>
      <c r="D14" s="64" t="s">
        <v>215</v>
      </c>
      <c r="E14" s="70" t="s">
        <v>372</v>
      </c>
      <c r="F14" s="68" t="s">
        <v>0</v>
      </c>
      <c r="G14" s="415">
        <v>231</v>
      </c>
      <c r="H14" s="415">
        <v>262</v>
      </c>
      <c r="I14" s="415">
        <v>320</v>
      </c>
      <c r="J14" s="415">
        <v>225</v>
      </c>
      <c r="K14" s="415">
        <v>245</v>
      </c>
      <c r="L14" s="415">
        <v>64</v>
      </c>
      <c r="M14" s="415">
        <v>47</v>
      </c>
      <c r="N14" s="415">
        <v>48</v>
      </c>
      <c r="O14" s="165">
        <v>54</v>
      </c>
      <c r="P14" s="418">
        <v>86</v>
      </c>
      <c r="Q14" s="418">
        <v>54</v>
      </c>
      <c r="R14" s="370">
        <v>47.734309662082651</v>
      </c>
      <c r="S14" s="370">
        <v>53.701098369842981</v>
      </c>
      <c r="T14" s="370">
        <v>63.218318302946564</v>
      </c>
      <c r="U14" s="370">
        <v>46.425952503726386</v>
      </c>
      <c r="V14" s="370">
        <v>47.413738727209925</v>
      </c>
      <c r="W14" s="370">
        <v>53.340456068111166</v>
      </c>
      <c r="X14" s="145" t="s">
        <v>362</v>
      </c>
      <c r="Y14" s="166" t="s">
        <v>363</v>
      </c>
    </row>
    <row r="15" spans="1:25" ht="45" x14ac:dyDescent="0.25">
      <c r="B15" s="52"/>
      <c r="C15" s="52"/>
      <c r="D15" s="64" t="s">
        <v>217</v>
      </c>
      <c r="E15" s="60" t="s">
        <v>373</v>
      </c>
      <c r="F15" s="68" t="s">
        <v>0</v>
      </c>
      <c r="G15" s="415">
        <v>36</v>
      </c>
      <c r="H15" s="415">
        <v>50</v>
      </c>
      <c r="I15" s="415">
        <v>86</v>
      </c>
      <c r="J15" s="415">
        <v>46</v>
      </c>
      <c r="K15" s="415">
        <v>69</v>
      </c>
      <c r="L15" s="415">
        <v>13</v>
      </c>
      <c r="M15" s="415">
        <v>10</v>
      </c>
      <c r="N15" s="415">
        <v>6</v>
      </c>
      <c r="O15" s="165">
        <v>19</v>
      </c>
      <c r="P15" s="418">
        <v>27</v>
      </c>
      <c r="Q15" s="418">
        <v>7</v>
      </c>
      <c r="R15" s="370">
        <v>5.9667887077603314</v>
      </c>
      <c r="S15" s="370">
        <v>18.894830907907714</v>
      </c>
      <c r="T15" s="370">
        <v>12.841220905286022</v>
      </c>
      <c r="U15" s="370">
        <v>9.8778622348353995</v>
      </c>
      <c r="V15" s="370">
        <v>5.9267173409012406</v>
      </c>
      <c r="W15" s="370">
        <v>18.76793824618726</v>
      </c>
      <c r="X15" s="145" t="s">
        <v>362</v>
      </c>
      <c r="Y15" s="166" t="s">
        <v>363</v>
      </c>
    </row>
    <row r="16" spans="1:25" ht="45" x14ac:dyDescent="0.25">
      <c r="B16" s="52"/>
      <c r="C16" s="52"/>
      <c r="D16" s="64" t="s">
        <v>219</v>
      </c>
      <c r="E16" s="60" t="s">
        <v>374</v>
      </c>
      <c r="F16" s="68" t="s">
        <v>0</v>
      </c>
      <c r="G16" s="415">
        <v>20</v>
      </c>
      <c r="H16" s="415">
        <v>20</v>
      </c>
      <c r="I16" s="415">
        <v>37</v>
      </c>
      <c r="J16" s="415">
        <v>34</v>
      </c>
      <c r="K16" s="415">
        <v>26</v>
      </c>
      <c r="L16" s="415">
        <v>11</v>
      </c>
      <c r="M16" s="415">
        <v>7</v>
      </c>
      <c r="N16" s="415">
        <v>4</v>
      </c>
      <c r="O16" s="165">
        <v>6</v>
      </c>
      <c r="P16" s="418">
        <v>4</v>
      </c>
      <c r="Q16" s="418">
        <v>2</v>
      </c>
      <c r="R16" s="370">
        <v>3.9778591385068873</v>
      </c>
      <c r="S16" s="370">
        <v>5.9667887077603314</v>
      </c>
      <c r="T16" s="370">
        <v>10.865648458318942</v>
      </c>
      <c r="U16" s="370">
        <v>6.9145035643847805</v>
      </c>
      <c r="V16" s="370">
        <v>3.9511448939341602</v>
      </c>
      <c r="W16" s="370">
        <v>5.9267173409012406</v>
      </c>
      <c r="X16" s="145" t="s">
        <v>362</v>
      </c>
      <c r="Y16" s="166" t="s">
        <v>363</v>
      </c>
    </row>
    <row r="17" spans="1:25" ht="45" x14ac:dyDescent="0.25">
      <c r="B17" s="52"/>
      <c r="C17" s="52"/>
      <c r="D17" s="64" t="s">
        <v>303</v>
      </c>
      <c r="E17" s="60" t="s">
        <v>375</v>
      </c>
      <c r="F17" s="68" t="s">
        <v>0</v>
      </c>
      <c r="G17" s="415">
        <v>1</v>
      </c>
      <c r="H17" s="415">
        <v>1</v>
      </c>
      <c r="I17" s="415">
        <v>0</v>
      </c>
      <c r="J17" s="415">
        <v>1</v>
      </c>
      <c r="K17" s="415">
        <v>0</v>
      </c>
      <c r="L17" s="415">
        <v>0</v>
      </c>
      <c r="M17" s="415">
        <v>0</v>
      </c>
      <c r="N17" s="415">
        <v>0</v>
      </c>
      <c r="O17" s="165">
        <v>0</v>
      </c>
      <c r="P17" s="420">
        <v>0</v>
      </c>
      <c r="Q17" s="418">
        <v>1</v>
      </c>
      <c r="R17" s="370">
        <v>0</v>
      </c>
      <c r="S17" s="370">
        <v>0</v>
      </c>
      <c r="T17" s="370">
        <v>0</v>
      </c>
      <c r="U17" s="370">
        <v>0</v>
      </c>
      <c r="V17" s="370">
        <v>0</v>
      </c>
      <c r="W17" s="370">
        <v>0</v>
      </c>
      <c r="X17" s="145" t="s">
        <v>362</v>
      </c>
      <c r="Y17" s="166" t="s">
        <v>363</v>
      </c>
    </row>
    <row r="18" spans="1:25" ht="30" x14ac:dyDescent="0.25">
      <c r="B18" s="52"/>
      <c r="C18" s="52"/>
      <c r="D18" s="64" t="s">
        <v>376</v>
      </c>
      <c r="E18" s="60" t="s">
        <v>377</v>
      </c>
      <c r="F18" s="68" t="s">
        <v>1</v>
      </c>
      <c r="G18" s="415">
        <v>0</v>
      </c>
      <c r="H18" s="415">
        <v>0</v>
      </c>
      <c r="I18" s="415">
        <v>0</v>
      </c>
      <c r="J18" s="415">
        <v>0</v>
      </c>
      <c r="K18" s="415">
        <v>0</v>
      </c>
      <c r="L18" s="415">
        <v>0</v>
      </c>
      <c r="M18" s="415">
        <v>0</v>
      </c>
      <c r="N18" s="415">
        <v>0</v>
      </c>
      <c r="O18" s="165">
        <v>0</v>
      </c>
      <c r="P18" s="420">
        <v>0</v>
      </c>
      <c r="Q18" s="418">
        <v>0</v>
      </c>
      <c r="R18" s="370">
        <v>0</v>
      </c>
      <c r="S18" s="370">
        <v>0</v>
      </c>
      <c r="T18" s="370">
        <v>0</v>
      </c>
      <c r="U18" s="370">
        <v>0</v>
      </c>
      <c r="V18" s="370">
        <v>0</v>
      </c>
      <c r="W18" s="370">
        <v>0</v>
      </c>
      <c r="X18" s="145" t="s">
        <v>362</v>
      </c>
      <c r="Y18" s="166" t="s">
        <v>378</v>
      </c>
    </row>
    <row r="19" spans="1:25" ht="30" x14ac:dyDescent="0.25">
      <c r="B19" s="52"/>
      <c r="C19" s="52"/>
      <c r="D19" s="64" t="s">
        <v>379</v>
      </c>
      <c r="E19" s="60" t="s">
        <v>380</v>
      </c>
      <c r="F19" s="68" t="s">
        <v>1</v>
      </c>
      <c r="G19" s="415">
        <v>0</v>
      </c>
      <c r="H19" s="415">
        <v>0</v>
      </c>
      <c r="I19" s="415">
        <v>0</v>
      </c>
      <c r="J19" s="415">
        <v>0</v>
      </c>
      <c r="K19" s="415">
        <v>0</v>
      </c>
      <c r="L19" s="415">
        <v>0</v>
      </c>
      <c r="M19" s="415">
        <v>0</v>
      </c>
      <c r="N19" s="415">
        <v>0</v>
      </c>
      <c r="O19" s="165">
        <v>0</v>
      </c>
      <c r="P19" s="420">
        <v>0</v>
      </c>
      <c r="Q19" s="418">
        <v>0</v>
      </c>
      <c r="R19" s="370">
        <v>0</v>
      </c>
      <c r="S19" s="370">
        <v>0</v>
      </c>
      <c r="T19" s="370">
        <v>0</v>
      </c>
      <c r="U19" s="370">
        <v>0</v>
      </c>
      <c r="V19" s="370">
        <v>0</v>
      </c>
      <c r="W19" s="370">
        <v>0</v>
      </c>
      <c r="X19" s="145" t="s">
        <v>362</v>
      </c>
      <c r="Y19" s="166" t="s">
        <v>381</v>
      </c>
    </row>
    <row r="20" spans="1:25" x14ac:dyDescent="0.25">
      <c r="B20" s="52"/>
      <c r="C20" s="52"/>
      <c r="D20" s="69" t="s">
        <v>382</v>
      </c>
      <c r="E20" s="60" t="s">
        <v>383</v>
      </c>
      <c r="F20" s="68" t="s">
        <v>0</v>
      </c>
      <c r="G20" s="415">
        <v>118</v>
      </c>
      <c r="H20" s="415">
        <v>151</v>
      </c>
      <c r="I20" s="415">
        <v>319</v>
      </c>
      <c r="J20" s="415">
        <v>141</v>
      </c>
      <c r="K20" s="415">
        <v>208</v>
      </c>
      <c r="L20" s="415">
        <v>38</v>
      </c>
      <c r="M20" s="415">
        <v>16</v>
      </c>
      <c r="N20" s="415">
        <v>23</v>
      </c>
      <c r="O20" s="165">
        <v>35</v>
      </c>
      <c r="P20" s="418">
        <v>97</v>
      </c>
      <c r="Q20" s="418">
        <v>30</v>
      </c>
      <c r="R20" s="370">
        <v>22.872690046414604</v>
      </c>
      <c r="S20" s="370">
        <v>34.806267461935263</v>
      </c>
      <c r="T20" s="370">
        <v>37.53587649237452</v>
      </c>
      <c r="U20" s="370">
        <v>15.804579575736641</v>
      </c>
      <c r="V20" s="370">
        <v>22.719083140121423</v>
      </c>
      <c r="W20" s="370">
        <v>34.572517821923903</v>
      </c>
      <c r="X20" s="145" t="s">
        <v>362</v>
      </c>
      <c r="Y20" s="166" t="s">
        <v>384</v>
      </c>
    </row>
    <row r="21" spans="1:25" ht="45" x14ac:dyDescent="0.25">
      <c r="B21" s="52"/>
      <c r="C21" s="52" t="s">
        <v>385</v>
      </c>
      <c r="D21" s="64" t="s">
        <v>192</v>
      </c>
      <c r="E21" s="64" t="s">
        <v>386</v>
      </c>
      <c r="F21" s="68" t="s">
        <v>0</v>
      </c>
      <c r="G21" s="415">
        <v>0</v>
      </c>
      <c r="H21" s="415">
        <v>0</v>
      </c>
      <c r="I21" s="415">
        <v>0</v>
      </c>
      <c r="J21" s="415">
        <v>0</v>
      </c>
      <c r="K21" s="415">
        <v>0</v>
      </c>
      <c r="L21" s="415">
        <v>0</v>
      </c>
      <c r="M21" s="415">
        <v>0</v>
      </c>
      <c r="N21" s="415">
        <v>0</v>
      </c>
      <c r="O21" s="165">
        <v>0</v>
      </c>
      <c r="P21" s="418">
        <v>0</v>
      </c>
      <c r="Q21" s="418">
        <v>0</v>
      </c>
      <c r="R21" s="370">
        <v>0</v>
      </c>
      <c r="S21" s="370">
        <v>0</v>
      </c>
      <c r="T21" s="370">
        <v>0</v>
      </c>
      <c r="U21" s="370">
        <v>0</v>
      </c>
      <c r="V21" s="370">
        <v>0</v>
      </c>
      <c r="W21" s="370">
        <v>0</v>
      </c>
      <c r="X21" s="145" t="s">
        <v>362</v>
      </c>
      <c r="Y21" t="s">
        <v>387</v>
      </c>
    </row>
    <row r="22" spans="1:25" ht="60" x14ac:dyDescent="0.25">
      <c r="B22" s="52"/>
      <c r="C22" s="52" t="s">
        <v>388</v>
      </c>
      <c r="D22" s="64" t="s">
        <v>234</v>
      </c>
      <c r="E22" s="52" t="s">
        <v>389</v>
      </c>
      <c r="F22" s="68" t="s">
        <v>0</v>
      </c>
      <c r="G22" s="415">
        <v>0</v>
      </c>
      <c r="H22" s="415">
        <v>0</v>
      </c>
      <c r="I22" s="415">
        <v>0</v>
      </c>
      <c r="J22" s="415">
        <v>0</v>
      </c>
      <c r="K22" s="415">
        <v>0</v>
      </c>
      <c r="L22" s="415">
        <v>0</v>
      </c>
      <c r="M22" s="415">
        <v>0</v>
      </c>
      <c r="N22" s="415">
        <v>0</v>
      </c>
      <c r="O22" s="165">
        <v>0</v>
      </c>
      <c r="P22" s="420">
        <v>0</v>
      </c>
      <c r="Q22" s="418">
        <v>0</v>
      </c>
      <c r="R22" s="370">
        <v>0</v>
      </c>
      <c r="S22" s="370">
        <v>0</v>
      </c>
      <c r="T22" s="370">
        <v>0</v>
      </c>
      <c r="U22" s="370">
        <v>0</v>
      </c>
      <c r="V22" s="370">
        <v>0</v>
      </c>
      <c r="W22" s="370">
        <v>0</v>
      </c>
      <c r="X22" s="145" t="s">
        <v>362</v>
      </c>
      <c r="Y22" s="166" t="s">
        <v>390</v>
      </c>
    </row>
    <row r="23" spans="1:25" ht="45" x14ac:dyDescent="0.25">
      <c r="B23" s="52"/>
      <c r="C23" s="52" t="s">
        <v>391</v>
      </c>
      <c r="D23" s="64" t="s">
        <v>243</v>
      </c>
      <c r="E23" s="64" t="s">
        <v>392</v>
      </c>
      <c r="F23" s="68" t="s">
        <v>1</v>
      </c>
      <c r="G23" s="415">
        <v>8</v>
      </c>
      <c r="H23" s="415">
        <v>22</v>
      </c>
      <c r="I23" s="415">
        <v>9</v>
      </c>
      <c r="J23" s="415">
        <v>12</v>
      </c>
      <c r="K23" s="415">
        <v>15</v>
      </c>
      <c r="L23" s="415">
        <v>3</v>
      </c>
      <c r="M23" s="415">
        <v>2</v>
      </c>
      <c r="N23" s="415">
        <v>6</v>
      </c>
      <c r="O23" s="165">
        <v>3</v>
      </c>
      <c r="P23" s="420">
        <v>5</v>
      </c>
      <c r="Q23" s="418">
        <v>8</v>
      </c>
      <c r="R23" s="370">
        <v>5.8674677708086929</v>
      </c>
      <c r="S23" s="370">
        <v>2.9337338854043464</v>
      </c>
      <c r="T23" s="370">
        <v>2.9329042365166158</v>
      </c>
      <c r="U23" s="370">
        <v>1.9552694910110773</v>
      </c>
      <c r="V23" s="370">
        <v>5.8658084730332316</v>
      </c>
      <c r="W23" s="370">
        <v>2.9329042365166158</v>
      </c>
      <c r="X23" s="145" t="s">
        <v>362</v>
      </c>
      <c r="Y23" s="166" t="s">
        <v>363</v>
      </c>
    </row>
    <row r="24" spans="1:25" ht="45" x14ac:dyDescent="0.25">
      <c r="B24" s="52"/>
      <c r="C24" s="52" t="s">
        <v>393</v>
      </c>
      <c r="D24" s="64" t="s">
        <v>251</v>
      </c>
      <c r="E24" s="64" t="s">
        <v>394</v>
      </c>
      <c r="F24" s="68" t="s">
        <v>0</v>
      </c>
      <c r="G24" s="415">
        <v>4</v>
      </c>
      <c r="H24" s="415">
        <v>2</v>
      </c>
      <c r="I24" s="415">
        <v>2</v>
      </c>
      <c r="J24" s="415">
        <v>6</v>
      </c>
      <c r="K24" s="415">
        <v>4</v>
      </c>
      <c r="L24" s="415">
        <v>0</v>
      </c>
      <c r="M24" s="415">
        <v>0</v>
      </c>
      <c r="N24" s="415">
        <v>1</v>
      </c>
      <c r="O24" s="165">
        <v>2</v>
      </c>
      <c r="P24" s="420">
        <v>0</v>
      </c>
      <c r="Q24" s="418">
        <v>0</v>
      </c>
      <c r="R24" s="370">
        <v>0.99199693670753319</v>
      </c>
      <c r="S24" s="370">
        <v>1.9839938734150664</v>
      </c>
      <c r="T24" s="370">
        <v>0</v>
      </c>
      <c r="U24" s="370">
        <v>0</v>
      </c>
      <c r="V24" s="370">
        <v>0.98433409198146071</v>
      </c>
      <c r="W24" s="370">
        <v>1.9686681839629214</v>
      </c>
      <c r="X24" s="145" t="s">
        <v>362</v>
      </c>
      <c r="Y24" s="166" t="s">
        <v>363</v>
      </c>
    </row>
    <row r="25" spans="1:25" ht="45" x14ac:dyDescent="0.25">
      <c r="B25" s="52"/>
      <c r="C25" s="52" t="s">
        <v>395</v>
      </c>
      <c r="D25" s="64" t="s">
        <v>256</v>
      </c>
      <c r="E25" s="64" t="s">
        <v>396</v>
      </c>
      <c r="F25" s="68" t="s">
        <v>0</v>
      </c>
      <c r="G25" s="415">
        <v>100</v>
      </c>
      <c r="H25" s="415">
        <v>72</v>
      </c>
      <c r="I25" s="415">
        <v>264</v>
      </c>
      <c r="J25" s="415">
        <v>69</v>
      </c>
      <c r="K25" s="415">
        <v>97</v>
      </c>
      <c r="L25" s="415">
        <v>22</v>
      </c>
      <c r="M25" s="415">
        <v>23</v>
      </c>
      <c r="N25" s="415">
        <v>78</v>
      </c>
      <c r="O25" s="165">
        <v>8</v>
      </c>
      <c r="P25" s="420">
        <v>35</v>
      </c>
      <c r="Q25" s="418">
        <v>11</v>
      </c>
      <c r="R25" s="370">
        <v>77.653823127873764</v>
      </c>
      <c r="S25" s="370">
        <v>7.9644946797819243</v>
      </c>
      <c r="T25" s="370">
        <v>21.787960076736844</v>
      </c>
      <c r="U25" s="370">
        <v>22.778321898406702</v>
      </c>
      <c r="V25" s="370">
        <v>77.248222090248817</v>
      </c>
      <c r="W25" s="370">
        <v>7.9228945733588532</v>
      </c>
      <c r="X25" s="145" t="s">
        <v>362</v>
      </c>
      <c r="Y25" s="166" t="s">
        <v>363</v>
      </c>
    </row>
    <row r="26" spans="1:25" ht="30" x14ac:dyDescent="0.25">
      <c r="B26" s="52"/>
      <c r="C26" s="52" t="s">
        <v>397</v>
      </c>
      <c r="D26" s="64" t="s">
        <v>276</v>
      </c>
      <c r="E26" s="64" t="s">
        <v>398</v>
      </c>
      <c r="F26" s="68" t="s">
        <v>0</v>
      </c>
      <c r="G26" s="415">
        <v>0</v>
      </c>
      <c r="H26" s="415">
        <v>0</v>
      </c>
      <c r="I26" s="415">
        <v>0</v>
      </c>
      <c r="J26" s="415">
        <v>0</v>
      </c>
      <c r="K26" s="415">
        <v>0</v>
      </c>
      <c r="L26" s="415">
        <v>0</v>
      </c>
      <c r="M26" s="415">
        <v>0</v>
      </c>
      <c r="N26" s="415">
        <v>0</v>
      </c>
      <c r="O26" s="165">
        <v>0</v>
      </c>
      <c r="P26" s="420">
        <v>0</v>
      </c>
      <c r="Q26" s="418">
        <v>0</v>
      </c>
      <c r="R26" s="370">
        <v>0</v>
      </c>
      <c r="S26" s="370">
        <v>0</v>
      </c>
      <c r="T26" s="370">
        <v>0</v>
      </c>
      <c r="U26" s="370">
        <v>0</v>
      </c>
      <c r="V26" s="370">
        <v>0</v>
      </c>
      <c r="W26" s="370">
        <v>0</v>
      </c>
      <c r="X26" s="145" t="s">
        <v>362</v>
      </c>
      <c r="Y26" t="s">
        <v>387</v>
      </c>
    </row>
    <row r="27" spans="1:25" ht="60" x14ac:dyDescent="0.25">
      <c r="A27" s="27" t="s">
        <v>358</v>
      </c>
      <c r="B27" s="52" t="s">
        <v>399</v>
      </c>
      <c r="C27" s="52" t="s">
        <v>400</v>
      </c>
      <c r="D27" s="52" t="s">
        <v>280</v>
      </c>
      <c r="E27" s="60" t="s">
        <v>401</v>
      </c>
      <c r="F27" s="68" t="s">
        <v>0</v>
      </c>
      <c r="G27" s="416">
        <v>20</v>
      </c>
      <c r="H27" s="416">
        <v>10</v>
      </c>
      <c r="I27" s="416">
        <v>35</v>
      </c>
      <c r="J27" s="416">
        <v>5</v>
      </c>
      <c r="K27" s="416">
        <v>18</v>
      </c>
      <c r="L27" s="416">
        <v>5</v>
      </c>
      <c r="M27" s="416">
        <v>0</v>
      </c>
      <c r="N27" s="416">
        <v>0</v>
      </c>
      <c r="O27" s="93">
        <v>1</v>
      </c>
      <c r="P27" s="240">
        <v>11</v>
      </c>
      <c r="Q27" s="341">
        <v>0</v>
      </c>
      <c r="R27" s="370">
        <v>0</v>
      </c>
      <c r="S27" s="370">
        <v>1</v>
      </c>
      <c r="T27" s="370">
        <v>5</v>
      </c>
      <c r="U27" s="370">
        <v>0</v>
      </c>
      <c r="V27" s="370">
        <v>0</v>
      </c>
      <c r="W27" s="370">
        <v>1</v>
      </c>
      <c r="X27" s="145" t="s">
        <v>362</v>
      </c>
      <c r="Y27" s="166" t="s">
        <v>363</v>
      </c>
    </row>
    <row r="28" spans="1:25" ht="45" x14ac:dyDescent="0.25">
      <c r="B28" s="52"/>
      <c r="C28" s="52"/>
      <c r="D28" s="64" t="s">
        <v>402</v>
      </c>
      <c r="E28" s="60" t="s">
        <v>403</v>
      </c>
      <c r="F28" s="68" t="s">
        <v>0</v>
      </c>
      <c r="G28" s="85">
        <v>1</v>
      </c>
      <c r="H28" s="94">
        <v>0</v>
      </c>
      <c r="I28" s="94">
        <v>0</v>
      </c>
      <c r="J28" s="94">
        <v>0</v>
      </c>
      <c r="K28" s="94">
        <v>0</v>
      </c>
      <c r="L28" s="94">
        <v>0</v>
      </c>
      <c r="M28" s="94">
        <v>0</v>
      </c>
      <c r="N28" s="94">
        <v>0</v>
      </c>
      <c r="O28" s="93">
        <v>0</v>
      </c>
      <c r="P28" s="240">
        <v>0</v>
      </c>
      <c r="Q28" s="341">
        <v>0</v>
      </c>
      <c r="R28" s="370">
        <v>0</v>
      </c>
      <c r="S28" s="370">
        <v>0</v>
      </c>
      <c r="T28" s="370">
        <v>0</v>
      </c>
      <c r="U28" s="370">
        <v>0</v>
      </c>
      <c r="V28" s="370">
        <v>0</v>
      </c>
      <c r="W28" s="370">
        <v>0</v>
      </c>
      <c r="X28" s="145" t="s">
        <v>362</v>
      </c>
      <c r="Y28" s="166" t="s">
        <v>363</v>
      </c>
    </row>
    <row r="29" spans="1:25" ht="45" x14ac:dyDescent="0.25">
      <c r="B29" s="52"/>
      <c r="C29" s="52"/>
      <c r="D29" s="64" t="s">
        <v>404</v>
      </c>
      <c r="E29" s="60" t="s">
        <v>405</v>
      </c>
      <c r="F29" s="68" t="s">
        <v>0</v>
      </c>
      <c r="G29" s="85">
        <v>0</v>
      </c>
      <c r="H29" s="94">
        <v>1</v>
      </c>
      <c r="I29" s="94">
        <v>0</v>
      </c>
      <c r="J29" s="94">
        <v>1</v>
      </c>
      <c r="K29" s="94">
        <v>0</v>
      </c>
      <c r="L29" s="93">
        <v>0</v>
      </c>
      <c r="M29" s="93">
        <v>0</v>
      </c>
      <c r="N29" s="93">
        <v>0</v>
      </c>
      <c r="O29" s="93">
        <v>0</v>
      </c>
      <c r="P29" s="240">
        <v>0</v>
      </c>
      <c r="Q29" s="341">
        <v>0</v>
      </c>
      <c r="R29" s="370">
        <v>0</v>
      </c>
      <c r="S29" s="370">
        <v>0</v>
      </c>
      <c r="T29" s="370">
        <v>0</v>
      </c>
      <c r="U29" s="370">
        <v>0</v>
      </c>
      <c r="V29" s="370">
        <v>0</v>
      </c>
      <c r="W29" s="370">
        <v>0</v>
      </c>
      <c r="X29" s="145" t="s">
        <v>362</v>
      </c>
      <c r="Y29" s="166" t="s">
        <v>363</v>
      </c>
    </row>
    <row r="30" spans="1:25" ht="45" x14ac:dyDescent="0.25">
      <c r="B30" s="52"/>
      <c r="C30" s="52"/>
      <c r="D30" s="64" t="s">
        <v>406</v>
      </c>
      <c r="E30" s="60" t="s">
        <v>407</v>
      </c>
      <c r="F30" s="68" t="s">
        <v>0</v>
      </c>
      <c r="G30" s="85">
        <v>8</v>
      </c>
      <c r="H30" s="94">
        <v>5</v>
      </c>
      <c r="I30" s="94">
        <v>8</v>
      </c>
      <c r="J30" s="94">
        <v>10</v>
      </c>
      <c r="K30" s="94">
        <v>9</v>
      </c>
      <c r="L30" s="93">
        <v>4</v>
      </c>
      <c r="M30" s="93">
        <v>1</v>
      </c>
      <c r="N30" s="93">
        <v>0</v>
      </c>
      <c r="O30" s="93">
        <v>2</v>
      </c>
      <c r="P30" s="240">
        <v>3</v>
      </c>
      <c r="Q30" s="341">
        <v>3</v>
      </c>
      <c r="R30" s="370">
        <v>0</v>
      </c>
      <c r="S30" s="370">
        <v>2</v>
      </c>
      <c r="T30" s="370">
        <v>4</v>
      </c>
      <c r="U30" s="370">
        <v>1</v>
      </c>
      <c r="V30" s="370">
        <v>0</v>
      </c>
      <c r="W30" s="370">
        <v>2</v>
      </c>
      <c r="X30" s="145" t="s">
        <v>362</v>
      </c>
      <c r="Y30" s="166" t="s">
        <v>363</v>
      </c>
    </row>
    <row r="31" spans="1:25" ht="45" x14ac:dyDescent="0.25">
      <c r="B31" s="52"/>
      <c r="C31" s="52"/>
      <c r="D31" s="64" t="s">
        <v>408</v>
      </c>
      <c r="E31" s="70" t="s">
        <v>409</v>
      </c>
      <c r="F31" s="68" t="s">
        <v>0</v>
      </c>
      <c r="G31" s="85">
        <v>5</v>
      </c>
      <c r="H31" s="94">
        <v>4</v>
      </c>
      <c r="I31" s="94">
        <v>4</v>
      </c>
      <c r="J31" s="94">
        <v>4</v>
      </c>
      <c r="K31" s="94">
        <v>1</v>
      </c>
      <c r="L31" s="93">
        <v>0</v>
      </c>
      <c r="M31" s="93">
        <v>3</v>
      </c>
      <c r="N31" s="93">
        <v>0</v>
      </c>
      <c r="O31" s="93">
        <v>0</v>
      </c>
      <c r="P31" s="240">
        <v>0</v>
      </c>
      <c r="Q31" s="341">
        <v>1</v>
      </c>
      <c r="R31" s="370">
        <v>0</v>
      </c>
      <c r="S31" s="370">
        <v>0</v>
      </c>
      <c r="T31" s="370">
        <v>0</v>
      </c>
      <c r="U31" s="370">
        <v>3</v>
      </c>
      <c r="V31" s="370">
        <v>0</v>
      </c>
      <c r="W31" s="370">
        <v>0</v>
      </c>
      <c r="X31" s="145" t="s">
        <v>362</v>
      </c>
      <c r="Y31" s="166" t="s">
        <v>363</v>
      </c>
    </row>
    <row r="32" spans="1:25" ht="90" x14ac:dyDescent="0.25">
      <c r="B32" s="52"/>
      <c r="C32" s="52" t="s">
        <v>410</v>
      </c>
      <c r="D32" s="64" t="s">
        <v>411</v>
      </c>
      <c r="E32" s="70" t="s">
        <v>412</v>
      </c>
      <c r="F32" s="68" t="s">
        <v>0</v>
      </c>
      <c r="G32" s="85">
        <v>7</v>
      </c>
      <c r="H32" s="94">
        <v>14</v>
      </c>
      <c r="I32" s="94">
        <v>8</v>
      </c>
      <c r="J32" s="94">
        <v>7</v>
      </c>
      <c r="K32" s="94">
        <v>28</v>
      </c>
      <c r="L32" s="93">
        <v>6</v>
      </c>
      <c r="M32" s="93">
        <v>1</v>
      </c>
      <c r="N32" s="93">
        <v>1</v>
      </c>
      <c r="O32" s="93">
        <v>3</v>
      </c>
      <c r="P32" s="240">
        <v>23</v>
      </c>
      <c r="Q32" s="341">
        <v>1</v>
      </c>
      <c r="R32" s="370">
        <v>1</v>
      </c>
      <c r="S32" s="370">
        <v>3</v>
      </c>
      <c r="T32" s="370">
        <v>6</v>
      </c>
      <c r="U32" s="370">
        <v>1</v>
      </c>
      <c r="V32" s="370">
        <v>1</v>
      </c>
      <c r="W32" s="370">
        <v>3</v>
      </c>
      <c r="X32" s="145" t="s">
        <v>362</v>
      </c>
      <c r="Y32" s="166" t="s">
        <v>413</v>
      </c>
    </row>
    <row r="33" spans="1:25" x14ac:dyDescent="0.25">
      <c r="B33" s="52"/>
      <c r="C33" s="52"/>
      <c r="D33" s="64" t="s">
        <v>414</v>
      </c>
      <c r="E33" s="70" t="s">
        <v>415</v>
      </c>
      <c r="F33" s="68" t="s">
        <v>0</v>
      </c>
      <c r="G33" s="85">
        <v>5</v>
      </c>
      <c r="H33" s="94">
        <v>3</v>
      </c>
      <c r="I33" s="94">
        <v>7</v>
      </c>
      <c r="J33" s="94">
        <v>2</v>
      </c>
      <c r="K33" s="94">
        <v>1</v>
      </c>
      <c r="L33" s="93">
        <v>0</v>
      </c>
      <c r="M33" s="93">
        <v>1</v>
      </c>
      <c r="N33" s="93">
        <v>2</v>
      </c>
      <c r="O33" s="93">
        <v>0</v>
      </c>
      <c r="P33" s="240">
        <v>0</v>
      </c>
      <c r="Q33" s="341">
        <v>0</v>
      </c>
      <c r="R33" s="370">
        <v>2</v>
      </c>
      <c r="S33" s="370">
        <v>0</v>
      </c>
      <c r="T33" s="370">
        <v>0</v>
      </c>
      <c r="U33" s="370">
        <v>1</v>
      </c>
      <c r="V33" s="370">
        <v>2</v>
      </c>
      <c r="W33" s="370">
        <v>0</v>
      </c>
      <c r="X33" s="145" t="s">
        <v>362</v>
      </c>
      <c r="Y33" s="166" t="s">
        <v>416</v>
      </c>
    </row>
    <row r="34" spans="1:25" ht="45" x14ac:dyDescent="0.25">
      <c r="B34" s="52"/>
      <c r="C34" s="52"/>
      <c r="D34" s="64" t="s">
        <v>417</v>
      </c>
      <c r="E34" s="60" t="s">
        <v>418</v>
      </c>
      <c r="F34" s="68" t="s">
        <v>1</v>
      </c>
      <c r="G34" s="85">
        <v>0</v>
      </c>
      <c r="H34" s="94">
        <v>0</v>
      </c>
      <c r="I34" s="94">
        <v>0</v>
      </c>
      <c r="J34" s="94">
        <v>0</v>
      </c>
      <c r="K34" s="94">
        <v>0</v>
      </c>
      <c r="L34" s="94">
        <v>0</v>
      </c>
      <c r="M34" s="94">
        <v>0</v>
      </c>
      <c r="N34" s="94">
        <v>0</v>
      </c>
      <c r="O34" s="94">
        <v>0</v>
      </c>
      <c r="P34" s="240">
        <v>0</v>
      </c>
      <c r="Q34" s="341">
        <v>0</v>
      </c>
      <c r="R34" s="370">
        <v>0</v>
      </c>
      <c r="S34" s="370">
        <v>0</v>
      </c>
      <c r="T34" s="370">
        <v>0</v>
      </c>
      <c r="U34" s="370">
        <v>0</v>
      </c>
      <c r="V34" s="370">
        <v>0</v>
      </c>
      <c r="W34" s="370">
        <v>0</v>
      </c>
      <c r="X34" s="145" t="s">
        <v>362</v>
      </c>
      <c r="Y34" s="166" t="s">
        <v>363</v>
      </c>
    </row>
    <row r="35" spans="1:25" ht="45" x14ac:dyDescent="0.25">
      <c r="B35" s="52"/>
      <c r="C35" s="52"/>
      <c r="D35" s="64" t="s">
        <v>419</v>
      </c>
      <c r="E35" s="60" t="s">
        <v>420</v>
      </c>
      <c r="F35" s="68" t="s">
        <v>0</v>
      </c>
      <c r="G35" s="85">
        <v>3</v>
      </c>
      <c r="H35" s="94">
        <v>0</v>
      </c>
      <c r="I35" s="94">
        <v>2</v>
      </c>
      <c r="J35" s="94">
        <v>2</v>
      </c>
      <c r="K35" s="94">
        <v>1</v>
      </c>
      <c r="L35" s="93">
        <v>1</v>
      </c>
      <c r="M35" s="93">
        <v>0</v>
      </c>
      <c r="N35" s="93">
        <v>2</v>
      </c>
      <c r="O35" s="93">
        <v>0</v>
      </c>
      <c r="P35" s="240">
        <v>0</v>
      </c>
      <c r="Q35" s="341">
        <v>0</v>
      </c>
      <c r="R35" s="370">
        <v>2</v>
      </c>
      <c r="S35" s="370">
        <v>0</v>
      </c>
      <c r="T35" s="370">
        <v>1</v>
      </c>
      <c r="U35" s="370">
        <v>0</v>
      </c>
      <c r="V35" s="370">
        <v>2</v>
      </c>
      <c r="W35" s="370">
        <v>0</v>
      </c>
      <c r="X35" s="145" t="s">
        <v>362</v>
      </c>
      <c r="Y35" s="166" t="s">
        <v>363</v>
      </c>
    </row>
    <row r="36" spans="1:25" ht="45" x14ac:dyDescent="0.25">
      <c r="B36" s="52"/>
      <c r="C36" s="52"/>
      <c r="D36" s="64" t="s">
        <v>421</v>
      </c>
      <c r="E36" s="60" t="s">
        <v>422</v>
      </c>
      <c r="F36" s="68" t="s">
        <v>1</v>
      </c>
      <c r="G36" s="85">
        <v>0</v>
      </c>
      <c r="H36" s="94">
        <v>0</v>
      </c>
      <c r="I36" s="94">
        <v>0</v>
      </c>
      <c r="J36" s="94">
        <v>0</v>
      </c>
      <c r="K36" s="94">
        <v>0</v>
      </c>
      <c r="L36" s="94">
        <v>0</v>
      </c>
      <c r="M36" s="94">
        <v>0</v>
      </c>
      <c r="N36" s="94">
        <v>0</v>
      </c>
      <c r="O36" s="94">
        <v>0</v>
      </c>
      <c r="P36" s="240">
        <v>0</v>
      </c>
      <c r="Q36" s="341">
        <v>0</v>
      </c>
      <c r="R36" s="370">
        <v>0</v>
      </c>
      <c r="S36" s="370">
        <v>0</v>
      </c>
      <c r="T36" s="370">
        <v>0</v>
      </c>
      <c r="U36" s="370">
        <v>0</v>
      </c>
      <c r="V36" s="370">
        <v>0</v>
      </c>
      <c r="W36" s="370">
        <v>0</v>
      </c>
      <c r="X36" s="145" t="s">
        <v>362</v>
      </c>
      <c r="Y36" s="166" t="s">
        <v>363</v>
      </c>
    </row>
    <row r="37" spans="1:25" ht="45" x14ac:dyDescent="0.25">
      <c r="B37" s="52"/>
      <c r="C37" s="52"/>
      <c r="D37" s="64" t="s">
        <v>423</v>
      </c>
      <c r="E37" s="60" t="s">
        <v>424</v>
      </c>
      <c r="F37" s="68" t="s">
        <v>1</v>
      </c>
      <c r="G37" s="85">
        <v>0</v>
      </c>
      <c r="H37" s="94">
        <v>0</v>
      </c>
      <c r="I37" s="94">
        <v>0</v>
      </c>
      <c r="J37" s="94">
        <v>0</v>
      </c>
      <c r="K37" s="94">
        <v>0</v>
      </c>
      <c r="L37" s="94">
        <v>0</v>
      </c>
      <c r="M37" s="94">
        <v>0</v>
      </c>
      <c r="N37" s="94">
        <v>0</v>
      </c>
      <c r="O37" s="94">
        <v>0</v>
      </c>
      <c r="P37" s="240">
        <v>0</v>
      </c>
      <c r="Q37" s="341">
        <v>0</v>
      </c>
      <c r="R37" s="370">
        <v>0</v>
      </c>
      <c r="S37" s="370">
        <v>0</v>
      </c>
      <c r="T37" s="370">
        <v>0</v>
      </c>
      <c r="U37" s="370">
        <v>0</v>
      </c>
      <c r="V37" s="370">
        <v>0</v>
      </c>
      <c r="W37" s="370">
        <v>0</v>
      </c>
      <c r="X37" s="145" t="s">
        <v>362</v>
      </c>
      <c r="Y37" s="166" t="s">
        <v>363</v>
      </c>
    </row>
    <row r="38" spans="1:25" ht="45" x14ac:dyDescent="0.25">
      <c r="B38" s="52"/>
      <c r="C38" s="52"/>
      <c r="D38" s="64" t="s">
        <v>425</v>
      </c>
      <c r="E38" s="60" t="s">
        <v>426</v>
      </c>
      <c r="F38" s="68" t="s">
        <v>1</v>
      </c>
      <c r="G38" s="85">
        <v>0</v>
      </c>
      <c r="H38" s="94">
        <v>0</v>
      </c>
      <c r="I38" s="94">
        <v>0</v>
      </c>
      <c r="J38" s="94">
        <v>0</v>
      </c>
      <c r="K38" s="94">
        <v>0</v>
      </c>
      <c r="L38" s="94">
        <v>0</v>
      </c>
      <c r="M38" s="94">
        <v>0</v>
      </c>
      <c r="N38" s="94">
        <v>0</v>
      </c>
      <c r="O38" s="94">
        <v>0</v>
      </c>
      <c r="P38" s="240">
        <v>0</v>
      </c>
      <c r="Q38" s="341">
        <v>0</v>
      </c>
      <c r="R38" s="370">
        <v>0</v>
      </c>
      <c r="S38" s="370">
        <v>0</v>
      </c>
      <c r="T38" s="370">
        <v>0</v>
      </c>
      <c r="U38" s="370">
        <v>0</v>
      </c>
      <c r="V38" s="370">
        <v>0</v>
      </c>
      <c r="W38" s="370">
        <v>0</v>
      </c>
      <c r="X38" s="145" t="s">
        <v>362</v>
      </c>
      <c r="Y38" s="166" t="s">
        <v>363</v>
      </c>
    </row>
    <row r="39" spans="1:25" x14ac:dyDescent="0.25">
      <c r="B39" s="52"/>
      <c r="C39" s="52"/>
      <c r="D39" s="69" t="s">
        <v>427</v>
      </c>
      <c r="E39" s="60" t="s">
        <v>428</v>
      </c>
      <c r="F39" s="68" t="s">
        <v>0</v>
      </c>
      <c r="G39" s="85">
        <v>5</v>
      </c>
      <c r="H39" s="94">
        <v>2</v>
      </c>
      <c r="I39" s="94">
        <v>15</v>
      </c>
      <c r="J39" s="94">
        <v>2</v>
      </c>
      <c r="K39" s="94">
        <v>3</v>
      </c>
      <c r="L39" s="93">
        <v>2</v>
      </c>
      <c r="M39" s="93">
        <v>0</v>
      </c>
      <c r="N39" s="93">
        <v>1</v>
      </c>
      <c r="O39" s="93">
        <v>0</v>
      </c>
      <c r="P39" s="240">
        <v>4</v>
      </c>
      <c r="Q39" s="341">
        <v>1</v>
      </c>
      <c r="R39" s="370">
        <v>1</v>
      </c>
      <c r="S39" s="370">
        <v>0</v>
      </c>
      <c r="T39" s="370">
        <v>2</v>
      </c>
      <c r="U39" s="370">
        <v>0</v>
      </c>
      <c r="V39" s="370">
        <v>1</v>
      </c>
      <c r="W39" s="370">
        <v>0</v>
      </c>
      <c r="X39" s="145" t="s">
        <v>362</v>
      </c>
      <c r="Y39" s="169" t="s">
        <v>429</v>
      </c>
    </row>
    <row r="40" spans="1:25" ht="60" x14ac:dyDescent="0.25">
      <c r="B40" s="52"/>
      <c r="C40" s="52" t="s">
        <v>430</v>
      </c>
      <c r="D40" s="64" t="s">
        <v>431</v>
      </c>
      <c r="E40" s="64" t="s">
        <v>432</v>
      </c>
      <c r="F40" s="68" t="s">
        <v>1</v>
      </c>
      <c r="G40" s="85">
        <v>0</v>
      </c>
      <c r="H40" s="94">
        <v>0</v>
      </c>
      <c r="I40" s="94">
        <v>0</v>
      </c>
      <c r="J40" s="94">
        <v>0</v>
      </c>
      <c r="K40" s="94">
        <v>0</v>
      </c>
      <c r="L40" s="94">
        <v>0</v>
      </c>
      <c r="M40" s="94">
        <v>0</v>
      </c>
      <c r="N40" s="94">
        <v>0</v>
      </c>
      <c r="O40" s="94">
        <v>0</v>
      </c>
      <c r="P40" s="240">
        <v>0</v>
      </c>
      <c r="Q40" s="341">
        <v>0</v>
      </c>
      <c r="R40" s="370">
        <v>0</v>
      </c>
      <c r="S40" s="370">
        <v>0</v>
      </c>
      <c r="T40" s="370">
        <v>0</v>
      </c>
      <c r="U40" s="370">
        <v>0</v>
      </c>
      <c r="V40" s="370">
        <v>0</v>
      </c>
      <c r="W40" s="370">
        <v>0</v>
      </c>
      <c r="X40" s="145" t="s">
        <v>362</v>
      </c>
      <c r="Y40" s="166" t="s">
        <v>363</v>
      </c>
    </row>
    <row r="41" spans="1:25" ht="75" x14ac:dyDescent="0.25">
      <c r="B41" s="52"/>
      <c r="C41" s="52" t="s">
        <v>433</v>
      </c>
      <c r="D41" s="64" t="s">
        <v>434</v>
      </c>
      <c r="E41" s="52" t="s">
        <v>435</v>
      </c>
      <c r="F41" s="68" t="s">
        <v>0</v>
      </c>
      <c r="G41" s="85">
        <v>2</v>
      </c>
      <c r="H41" s="94">
        <v>0</v>
      </c>
      <c r="I41" s="94">
        <v>1</v>
      </c>
      <c r="J41" s="94">
        <v>1</v>
      </c>
      <c r="K41" s="94">
        <v>2</v>
      </c>
      <c r="L41" s="93">
        <v>0</v>
      </c>
      <c r="M41" s="93">
        <v>1</v>
      </c>
      <c r="N41" s="93">
        <v>0</v>
      </c>
      <c r="O41" s="93">
        <v>1</v>
      </c>
      <c r="P41" s="240">
        <v>0</v>
      </c>
      <c r="Q41" s="341">
        <v>0</v>
      </c>
      <c r="R41" s="370">
        <v>0</v>
      </c>
      <c r="S41" s="370">
        <v>1</v>
      </c>
      <c r="T41" s="370">
        <v>0</v>
      </c>
      <c r="U41" s="370">
        <v>1</v>
      </c>
      <c r="V41" s="370">
        <v>0</v>
      </c>
      <c r="W41" s="370">
        <v>1</v>
      </c>
      <c r="X41" s="145" t="s">
        <v>362</v>
      </c>
      <c r="Y41" s="166" t="s">
        <v>363</v>
      </c>
    </row>
    <row r="42" spans="1:25" ht="45" x14ac:dyDescent="0.25">
      <c r="B42" s="52"/>
      <c r="C42" s="52" t="s">
        <v>436</v>
      </c>
      <c r="D42" s="64" t="s">
        <v>437</v>
      </c>
      <c r="E42" s="64" t="s">
        <v>392</v>
      </c>
      <c r="F42" s="68" t="s">
        <v>1</v>
      </c>
      <c r="G42" s="85">
        <v>1</v>
      </c>
      <c r="H42" s="94">
        <v>0</v>
      </c>
      <c r="I42" s="94">
        <v>1</v>
      </c>
      <c r="J42" s="94">
        <v>1</v>
      </c>
      <c r="K42" s="94">
        <v>4</v>
      </c>
      <c r="L42" s="93">
        <v>1</v>
      </c>
      <c r="M42" s="93">
        <v>0</v>
      </c>
      <c r="N42" s="93">
        <v>0</v>
      </c>
      <c r="O42" s="93">
        <v>0</v>
      </c>
      <c r="P42" s="240">
        <v>0</v>
      </c>
      <c r="Q42" s="341">
        <v>0</v>
      </c>
      <c r="R42" s="370">
        <v>0</v>
      </c>
      <c r="S42" s="370">
        <v>0</v>
      </c>
      <c r="T42" s="370">
        <v>1</v>
      </c>
      <c r="U42" s="370">
        <v>0</v>
      </c>
      <c r="V42" s="370">
        <v>0</v>
      </c>
      <c r="W42" s="370">
        <v>0</v>
      </c>
      <c r="X42" s="145" t="s">
        <v>362</v>
      </c>
      <c r="Y42" s="166" t="s">
        <v>363</v>
      </c>
    </row>
    <row r="43" spans="1:25" ht="75" x14ac:dyDescent="0.25">
      <c r="B43" s="52"/>
      <c r="C43" s="52" t="s">
        <v>438</v>
      </c>
      <c r="D43" s="64" t="s">
        <v>439</v>
      </c>
      <c r="E43" s="64" t="s">
        <v>440</v>
      </c>
      <c r="F43" s="68" t="s">
        <v>0</v>
      </c>
      <c r="G43" s="85">
        <v>1</v>
      </c>
      <c r="H43" s="94">
        <v>3</v>
      </c>
      <c r="I43" s="94">
        <v>4</v>
      </c>
      <c r="J43" s="94">
        <v>2</v>
      </c>
      <c r="K43" s="94">
        <v>4</v>
      </c>
      <c r="L43" s="93">
        <v>1</v>
      </c>
      <c r="M43" s="93">
        <v>0</v>
      </c>
      <c r="N43" s="93">
        <v>1</v>
      </c>
      <c r="O43" s="93">
        <v>0</v>
      </c>
      <c r="P43" s="240">
        <v>1</v>
      </c>
      <c r="Q43" s="341">
        <v>0</v>
      </c>
      <c r="R43" s="370">
        <v>1</v>
      </c>
      <c r="S43" s="370">
        <v>0</v>
      </c>
      <c r="T43" s="370">
        <v>1</v>
      </c>
      <c r="U43" s="370">
        <v>0</v>
      </c>
      <c r="V43" s="370">
        <v>1</v>
      </c>
      <c r="W43" s="370">
        <v>0</v>
      </c>
      <c r="X43" s="145" t="s">
        <v>362</v>
      </c>
      <c r="Y43" s="166" t="s">
        <v>363</v>
      </c>
    </row>
    <row r="44" spans="1:25" ht="45" x14ac:dyDescent="0.25">
      <c r="B44" s="52"/>
      <c r="C44" s="52" t="s">
        <v>441</v>
      </c>
      <c r="D44" s="64" t="s">
        <v>442</v>
      </c>
      <c r="E44" s="64" t="s">
        <v>443</v>
      </c>
      <c r="F44" s="68" t="s">
        <v>0</v>
      </c>
      <c r="G44" s="85">
        <v>7</v>
      </c>
      <c r="H44" s="94">
        <v>4</v>
      </c>
      <c r="I44" s="94">
        <v>11</v>
      </c>
      <c r="J44" s="94">
        <v>7</v>
      </c>
      <c r="K44" s="94">
        <v>6</v>
      </c>
      <c r="L44" s="93">
        <v>1</v>
      </c>
      <c r="M44" s="93">
        <v>0</v>
      </c>
      <c r="N44" s="93">
        <v>3</v>
      </c>
      <c r="O44" s="93">
        <v>0</v>
      </c>
      <c r="P44" s="240">
        <v>0</v>
      </c>
      <c r="Q44" s="341">
        <v>0</v>
      </c>
      <c r="R44" s="370">
        <v>3</v>
      </c>
      <c r="S44" s="370">
        <v>0</v>
      </c>
      <c r="T44" s="370">
        <v>1</v>
      </c>
      <c r="U44" s="370">
        <v>0</v>
      </c>
      <c r="V44" s="370">
        <v>3</v>
      </c>
      <c r="W44" s="370">
        <v>0</v>
      </c>
      <c r="X44" s="145" t="s">
        <v>362</v>
      </c>
      <c r="Y44" s="166" t="s">
        <v>363</v>
      </c>
    </row>
    <row r="45" spans="1:25" ht="60" x14ac:dyDescent="0.25">
      <c r="B45" s="52"/>
      <c r="C45" s="52" t="s">
        <v>444</v>
      </c>
      <c r="D45" s="64" t="s">
        <v>445</v>
      </c>
      <c r="E45" s="64" t="s">
        <v>446</v>
      </c>
      <c r="F45" s="68" t="s">
        <v>0</v>
      </c>
      <c r="G45" s="85">
        <v>0</v>
      </c>
      <c r="H45" s="94">
        <v>0</v>
      </c>
      <c r="I45" s="94">
        <v>0</v>
      </c>
      <c r="J45" s="94">
        <v>0</v>
      </c>
      <c r="K45" s="94">
        <v>0</v>
      </c>
      <c r="L45" s="94">
        <v>0</v>
      </c>
      <c r="M45" s="94">
        <v>0</v>
      </c>
      <c r="N45" s="94">
        <v>0</v>
      </c>
      <c r="O45" s="94">
        <v>0</v>
      </c>
      <c r="P45" s="240">
        <v>0</v>
      </c>
      <c r="Q45" s="341">
        <v>0</v>
      </c>
      <c r="R45" s="370">
        <v>0</v>
      </c>
      <c r="S45" s="370">
        <v>0</v>
      </c>
      <c r="T45" s="370">
        <v>0</v>
      </c>
      <c r="U45" s="370">
        <v>0</v>
      </c>
      <c r="V45" s="370">
        <v>0</v>
      </c>
      <c r="W45" s="370">
        <v>0</v>
      </c>
      <c r="X45" s="145" t="s">
        <v>362</v>
      </c>
      <c r="Y45" s="166" t="s">
        <v>363</v>
      </c>
    </row>
    <row r="46" spans="1:25" ht="45" x14ac:dyDescent="0.25">
      <c r="A46" s="27" t="s">
        <v>358</v>
      </c>
      <c r="B46" s="52" t="s">
        <v>447</v>
      </c>
      <c r="C46" s="52" t="s">
        <v>448</v>
      </c>
      <c r="D46" s="52" t="s">
        <v>449</v>
      </c>
      <c r="E46" s="60" t="s">
        <v>361</v>
      </c>
      <c r="F46" s="68" t="s">
        <v>0</v>
      </c>
      <c r="G46" s="110">
        <v>3760</v>
      </c>
      <c r="H46" s="111">
        <v>4432</v>
      </c>
      <c r="I46" s="111">
        <v>8277</v>
      </c>
      <c r="J46" s="111">
        <v>3361</v>
      </c>
      <c r="K46" s="111">
        <v>8198</v>
      </c>
      <c r="L46" s="112">
        <v>1665</v>
      </c>
      <c r="M46" s="112">
        <v>823</v>
      </c>
      <c r="N46" s="112">
        <v>863</v>
      </c>
      <c r="O46" s="205">
        <v>674</v>
      </c>
      <c r="P46" s="421">
        <v>2629</v>
      </c>
      <c r="Q46" s="418">
        <v>681</v>
      </c>
      <c r="R46" s="417">
        <v>856.71210356482868</v>
      </c>
      <c r="S46" s="417">
        <v>669.08917474240388</v>
      </c>
      <c r="T46" s="417">
        <v>1639.7405048030155</v>
      </c>
      <c r="U46" s="417">
        <v>810.51437564737637</v>
      </c>
      <c r="V46" s="417">
        <v>849.90754092792929</v>
      </c>
      <c r="W46" s="417">
        <v>663.7748349773168</v>
      </c>
      <c r="X46" s="195" t="s">
        <v>362</v>
      </c>
      <c r="Y46" s="166" t="s">
        <v>450</v>
      </c>
    </row>
    <row r="47" spans="1:25" ht="45" x14ac:dyDescent="0.25">
      <c r="B47" s="52"/>
      <c r="C47" s="52"/>
      <c r="D47" s="64" t="s">
        <v>451</v>
      </c>
      <c r="E47" s="60" t="s">
        <v>364</v>
      </c>
      <c r="F47" s="68" t="s">
        <v>0</v>
      </c>
      <c r="G47" s="110">
        <v>2354</v>
      </c>
      <c r="H47" s="111">
        <v>2242</v>
      </c>
      <c r="I47" s="111">
        <v>2197</v>
      </c>
      <c r="J47" s="111">
        <v>2448</v>
      </c>
      <c r="K47" s="111">
        <v>2071</v>
      </c>
      <c r="L47" s="112">
        <v>402</v>
      </c>
      <c r="M47" s="112">
        <v>648</v>
      </c>
      <c r="N47" s="112">
        <v>632</v>
      </c>
      <c r="O47" s="112">
        <v>757</v>
      </c>
      <c r="P47" s="418">
        <v>495</v>
      </c>
      <c r="Q47" s="418">
        <v>783</v>
      </c>
      <c r="R47" s="417">
        <v>629.608677857967</v>
      </c>
      <c r="S47" s="417">
        <v>754.13571066215343</v>
      </c>
      <c r="T47" s="417">
        <v>398.69677064632987</v>
      </c>
      <c r="U47" s="417">
        <v>642.67539148960645</v>
      </c>
      <c r="V47" s="417">
        <v>626.8068633046779</v>
      </c>
      <c r="W47" s="417">
        <v>750.77973974943211</v>
      </c>
      <c r="X47" s="195" t="s">
        <v>362</v>
      </c>
      <c r="Y47" s="166" t="s">
        <v>363</v>
      </c>
    </row>
    <row r="48" spans="1:25" ht="45" x14ac:dyDescent="0.25">
      <c r="B48" s="52"/>
      <c r="C48" s="52"/>
      <c r="D48" s="64" t="s">
        <v>452</v>
      </c>
      <c r="E48" s="60" t="s">
        <v>365</v>
      </c>
      <c r="F48" s="68" t="s">
        <v>0</v>
      </c>
      <c r="G48" s="110">
        <v>476</v>
      </c>
      <c r="H48" s="111">
        <v>526</v>
      </c>
      <c r="I48" s="111">
        <v>526</v>
      </c>
      <c r="J48" s="111">
        <v>647</v>
      </c>
      <c r="K48" s="111">
        <v>465</v>
      </c>
      <c r="L48" s="112">
        <v>105</v>
      </c>
      <c r="M48" s="112">
        <v>214</v>
      </c>
      <c r="N48" s="112">
        <v>158</v>
      </c>
      <c r="O48" s="205">
        <v>129</v>
      </c>
      <c r="P48" s="418">
        <v>152</v>
      </c>
      <c r="Q48" s="418">
        <v>303</v>
      </c>
      <c r="R48" s="417">
        <v>158</v>
      </c>
      <c r="S48" s="417">
        <v>129</v>
      </c>
      <c r="T48" s="417">
        <v>105</v>
      </c>
      <c r="U48" s="417">
        <v>214</v>
      </c>
      <c r="V48" s="417">
        <v>158</v>
      </c>
      <c r="W48" s="417">
        <v>129</v>
      </c>
      <c r="X48" s="195" t="s">
        <v>362</v>
      </c>
      <c r="Y48" s="166" t="s">
        <v>367</v>
      </c>
    </row>
    <row r="49" spans="2:25" ht="45" x14ac:dyDescent="0.25">
      <c r="B49" s="52"/>
      <c r="C49" s="52"/>
      <c r="D49" s="64" t="s">
        <v>453</v>
      </c>
      <c r="E49" s="60" t="s">
        <v>366</v>
      </c>
      <c r="F49" s="68" t="s">
        <v>0</v>
      </c>
      <c r="G49" s="110">
        <v>1819</v>
      </c>
      <c r="H49" s="111">
        <v>2041</v>
      </c>
      <c r="I49" s="111">
        <v>1917</v>
      </c>
      <c r="J49" s="111">
        <v>1917</v>
      </c>
      <c r="K49" s="111">
        <v>1837</v>
      </c>
      <c r="L49" s="112">
        <v>418</v>
      </c>
      <c r="M49" s="112">
        <v>592</v>
      </c>
      <c r="N49" s="112">
        <v>567</v>
      </c>
      <c r="O49" s="205">
        <v>544</v>
      </c>
      <c r="P49" s="418">
        <v>463</v>
      </c>
      <c r="Q49" s="418">
        <v>575</v>
      </c>
      <c r="R49" s="417">
        <v>567</v>
      </c>
      <c r="S49" s="417">
        <v>544</v>
      </c>
      <c r="T49" s="417">
        <v>418</v>
      </c>
      <c r="U49" s="417">
        <v>592</v>
      </c>
      <c r="V49" s="417">
        <v>567</v>
      </c>
      <c r="W49" s="417">
        <v>544</v>
      </c>
      <c r="X49" s="195" t="s">
        <v>362</v>
      </c>
      <c r="Y49" s="166" t="s">
        <v>450</v>
      </c>
    </row>
    <row r="50" spans="2:25" ht="45" x14ac:dyDescent="0.25">
      <c r="B50" s="52"/>
      <c r="C50" s="52"/>
      <c r="D50" s="64" t="s">
        <v>454</v>
      </c>
      <c r="E50" s="70" t="s">
        <v>368</v>
      </c>
      <c r="F50" s="68" t="s">
        <v>0</v>
      </c>
      <c r="G50" s="110">
        <v>729</v>
      </c>
      <c r="H50" s="111">
        <v>645</v>
      </c>
      <c r="I50" s="111">
        <v>629</v>
      </c>
      <c r="J50" s="111">
        <v>693</v>
      </c>
      <c r="K50" s="111">
        <v>735</v>
      </c>
      <c r="L50" s="112">
        <v>158</v>
      </c>
      <c r="M50" s="112">
        <v>184</v>
      </c>
      <c r="N50" s="112">
        <v>181</v>
      </c>
      <c r="O50" s="112">
        <v>185</v>
      </c>
      <c r="P50" s="418">
        <v>185</v>
      </c>
      <c r="Q50" s="418">
        <v>222</v>
      </c>
      <c r="R50" s="417">
        <v>181</v>
      </c>
      <c r="S50" s="417">
        <v>185</v>
      </c>
      <c r="T50" s="417">
        <v>158</v>
      </c>
      <c r="U50" s="417">
        <v>184</v>
      </c>
      <c r="V50" s="417">
        <v>181</v>
      </c>
      <c r="W50" s="417">
        <v>185</v>
      </c>
      <c r="X50" s="195" t="s">
        <v>362</v>
      </c>
      <c r="Y50" s="166" t="s">
        <v>363</v>
      </c>
    </row>
    <row r="51" spans="2:25" ht="75" x14ac:dyDescent="0.25">
      <c r="B51" s="52"/>
      <c r="C51" s="52" t="s">
        <v>455</v>
      </c>
      <c r="D51" s="64" t="s">
        <v>456</v>
      </c>
      <c r="E51" s="70" t="s">
        <v>457</v>
      </c>
      <c r="F51" s="68" t="s">
        <v>0</v>
      </c>
      <c r="G51" s="110">
        <v>57</v>
      </c>
      <c r="H51" s="111">
        <v>65</v>
      </c>
      <c r="I51" s="111">
        <v>83</v>
      </c>
      <c r="J51" s="111">
        <v>55</v>
      </c>
      <c r="K51" s="111">
        <v>70</v>
      </c>
      <c r="L51" s="112">
        <v>7</v>
      </c>
      <c r="M51" s="112">
        <v>22</v>
      </c>
      <c r="N51" s="112">
        <v>17</v>
      </c>
      <c r="O51" s="112">
        <v>21</v>
      </c>
      <c r="P51" s="420">
        <v>20</v>
      </c>
      <c r="Q51" s="418">
        <v>20</v>
      </c>
      <c r="R51" s="417">
        <v>16.905901338654271</v>
      </c>
      <c r="S51" s="417">
        <v>20.883760477161157</v>
      </c>
      <c r="T51" s="417">
        <v>6.9145035643847805</v>
      </c>
      <c r="U51" s="417">
        <v>21.731296916637884</v>
      </c>
      <c r="V51" s="417">
        <v>16.792365799220182</v>
      </c>
      <c r="W51" s="417">
        <v>20.743510693154342</v>
      </c>
      <c r="X51" s="195" t="s">
        <v>362</v>
      </c>
      <c r="Y51" s="166" t="s">
        <v>363</v>
      </c>
    </row>
    <row r="52" spans="2:25" ht="45" x14ac:dyDescent="0.25">
      <c r="B52" s="52"/>
      <c r="C52" s="52"/>
      <c r="D52" s="64" t="s">
        <v>458</v>
      </c>
      <c r="E52" s="70" t="s">
        <v>459</v>
      </c>
      <c r="F52" s="68" t="s">
        <v>0</v>
      </c>
      <c r="G52" s="110">
        <v>1281</v>
      </c>
      <c r="H52" s="111">
        <v>1359</v>
      </c>
      <c r="I52" s="111">
        <v>2063</v>
      </c>
      <c r="J52" s="111">
        <v>1238</v>
      </c>
      <c r="K52" s="111">
        <v>1926</v>
      </c>
      <c r="L52" s="112">
        <v>384</v>
      </c>
      <c r="M52" s="112">
        <v>281</v>
      </c>
      <c r="N52" s="112">
        <v>297</v>
      </c>
      <c r="O52" s="205">
        <v>322</v>
      </c>
      <c r="P52" s="418">
        <v>807</v>
      </c>
      <c r="Q52" s="418">
        <v>346</v>
      </c>
      <c r="R52" s="417">
        <v>295.35604103413641</v>
      </c>
      <c r="S52" s="417">
        <v>320.21766064980443</v>
      </c>
      <c r="T52" s="417">
        <v>379.3099098176794</v>
      </c>
      <c r="U52" s="417">
        <v>277.56792879887479</v>
      </c>
      <c r="V52" s="417">
        <v>293.37250837461141</v>
      </c>
      <c r="W52" s="417">
        <v>318.06716396169992</v>
      </c>
      <c r="X52" s="195" t="s">
        <v>362</v>
      </c>
      <c r="Y52" s="166" t="s">
        <v>460</v>
      </c>
    </row>
    <row r="53" spans="2:25" ht="45" x14ac:dyDescent="0.25">
      <c r="B53" s="52"/>
      <c r="C53" s="52"/>
      <c r="D53" s="64" t="s">
        <v>461</v>
      </c>
      <c r="E53" s="60" t="s">
        <v>462</v>
      </c>
      <c r="F53" s="68" t="s">
        <v>0</v>
      </c>
      <c r="G53" s="110">
        <v>373</v>
      </c>
      <c r="H53" s="111">
        <v>352</v>
      </c>
      <c r="I53" s="111">
        <v>479</v>
      </c>
      <c r="J53" s="111">
        <v>305</v>
      </c>
      <c r="K53" s="111">
        <v>341</v>
      </c>
      <c r="L53" s="112">
        <v>48</v>
      </c>
      <c r="M53" s="112">
        <v>84</v>
      </c>
      <c r="N53" s="112">
        <v>190</v>
      </c>
      <c r="O53" s="112">
        <v>125</v>
      </c>
      <c r="P53" s="420">
        <v>171</v>
      </c>
      <c r="Q53" s="418">
        <v>154</v>
      </c>
      <c r="R53" s="417">
        <v>188.94830907907715</v>
      </c>
      <c r="S53" s="417">
        <v>124.30809807834024</v>
      </c>
      <c r="T53" s="417">
        <v>47.413738727209925</v>
      </c>
      <c r="U53" s="417">
        <v>82.974042772617366</v>
      </c>
      <c r="V53" s="417">
        <v>187.67938246187262</v>
      </c>
      <c r="W53" s="417">
        <v>123.47327793544251</v>
      </c>
      <c r="X53" s="195" t="s">
        <v>362</v>
      </c>
      <c r="Y53" s="166" t="s">
        <v>363</v>
      </c>
    </row>
    <row r="54" spans="2:25" ht="45" x14ac:dyDescent="0.25">
      <c r="B54" s="52"/>
      <c r="C54" s="52"/>
      <c r="D54" s="64" t="s">
        <v>463</v>
      </c>
      <c r="E54" s="60" t="s">
        <v>375</v>
      </c>
      <c r="F54" s="68" t="s">
        <v>0</v>
      </c>
      <c r="G54" s="110">
        <v>144</v>
      </c>
      <c r="H54" s="111">
        <v>145</v>
      </c>
      <c r="I54" s="111">
        <v>139</v>
      </c>
      <c r="J54" s="111">
        <v>135</v>
      </c>
      <c r="K54" s="111">
        <v>131</v>
      </c>
      <c r="L54" s="112">
        <v>26</v>
      </c>
      <c r="M54" s="112">
        <v>42</v>
      </c>
      <c r="N54" s="112">
        <v>31</v>
      </c>
      <c r="O54" s="112">
        <v>46</v>
      </c>
      <c r="P54" s="420">
        <v>36</v>
      </c>
      <c r="Q54" s="418">
        <v>28</v>
      </c>
      <c r="R54" s="417">
        <v>30.828408323428377</v>
      </c>
      <c r="S54" s="417">
        <v>45.745380092829208</v>
      </c>
      <c r="T54" s="417">
        <v>25.682441810572044</v>
      </c>
      <c r="U54" s="417">
        <v>41.487021386308683</v>
      </c>
      <c r="V54" s="417">
        <v>30.621372927989743</v>
      </c>
      <c r="W54" s="417">
        <v>45.438166280242847</v>
      </c>
      <c r="X54" s="195" t="s">
        <v>362</v>
      </c>
      <c r="Y54" s="166" t="s">
        <v>363</v>
      </c>
    </row>
    <row r="55" spans="2:25" ht="45" x14ac:dyDescent="0.25">
      <c r="B55" s="52"/>
      <c r="C55" s="52"/>
      <c r="D55" s="64" t="s">
        <v>464</v>
      </c>
      <c r="E55" s="60" t="s">
        <v>465</v>
      </c>
      <c r="F55" s="68" t="s">
        <v>0</v>
      </c>
      <c r="G55" s="110">
        <v>141</v>
      </c>
      <c r="H55" s="111">
        <v>156</v>
      </c>
      <c r="I55" s="111">
        <v>178</v>
      </c>
      <c r="J55" s="111">
        <v>188</v>
      </c>
      <c r="K55" s="111">
        <v>188</v>
      </c>
      <c r="L55" s="112">
        <v>30</v>
      </c>
      <c r="M55" s="112">
        <v>50</v>
      </c>
      <c r="N55" s="112">
        <v>44</v>
      </c>
      <c r="O55" s="112">
        <v>35</v>
      </c>
      <c r="P55" s="418">
        <v>53</v>
      </c>
      <c r="Q55" s="418">
        <v>56</v>
      </c>
      <c r="R55" s="417">
        <v>43.756450523575765</v>
      </c>
      <c r="S55" s="417">
        <v>34.806267461935263</v>
      </c>
      <c r="T55" s="417">
        <v>29.633586704506204</v>
      </c>
      <c r="U55" s="417">
        <v>49.38931117417701</v>
      </c>
      <c r="V55" s="417">
        <v>43.462593833275768</v>
      </c>
      <c r="W55" s="417">
        <v>34.572517821923903</v>
      </c>
      <c r="X55" s="195" t="s">
        <v>362</v>
      </c>
      <c r="Y55" s="166" t="s">
        <v>363</v>
      </c>
    </row>
    <row r="56" spans="2:25" ht="45" x14ac:dyDescent="0.25">
      <c r="B56" s="52"/>
      <c r="C56" s="52"/>
      <c r="D56" s="64" t="s">
        <v>466</v>
      </c>
      <c r="E56" s="60" t="s">
        <v>467</v>
      </c>
      <c r="F56" s="68" t="s">
        <v>0</v>
      </c>
      <c r="G56" s="110">
        <v>502</v>
      </c>
      <c r="H56" s="111">
        <v>628</v>
      </c>
      <c r="I56" s="111">
        <v>1111</v>
      </c>
      <c r="J56" s="111">
        <v>665</v>
      </c>
      <c r="K56" s="111">
        <v>1149</v>
      </c>
      <c r="L56" s="112">
        <v>193</v>
      </c>
      <c r="M56" s="112">
        <v>210</v>
      </c>
      <c r="N56" s="112">
        <v>173</v>
      </c>
      <c r="O56" s="112">
        <v>247</v>
      </c>
      <c r="P56" s="420">
        <v>403</v>
      </c>
      <c r="Q56" s="418">
        <v>231</v>
      </c>
      <c r="R56" s="417">
        <v>172.04240774042287</v>
      </c>
      <c r="S56" s="417">
        <v>245.63280180280029</v>
      </c>
      <c r="T56" s="417">
        <v>190.64274113232324</v>
      </c>
      <c r="U56" s="417">
        <v>207.4351069315434</v>
      </c>
      <c r="V56" s="417">
        <v>170.88701666265243</v>
      </c>
      <c r="W56" s="417">
        <v>243.9831972004344</v>
      </c>
      <c r="X56" s="195" t="s">
        <v>362</v>
      </c>
      <c r="Y56" s="166" t="s">
        <v>363</v>
      </c>
    </row>
    <row r="57" spans="2:25" ht="45" x14ac:dyDescent="0.25">
      <c r="B57" s="52"/>
      <c r="C57" s="52"/>
      <c r="D57" s="64" t="s">
        <v>468</v>
      </c>
      <c r="E57" s="60" t="s">
        <v>469</v>
      </c>
      <c r="F57" s="68" t="s">
        <v>0</v>
      </c>
      <c r="G57" s="110">
        <v>253</v>
      </c>
      <c r="H57" s="111">
        <v>295</v>
      </c>
      <c r="I57" s="111">
        <v>384</v>
      </c>
      <c r="J57" s="111">
        <v>272</v>
      </c>
      <c r="K57" s="111">
        <v>375</v>
      </c>
      <c r="L57" s="112">
        <v>74</v>
      </c>
      <c r="M57" s="112">
        <v>86</v>
      </c>
      <c r="N57" s="112">
        <v>66</v>
      </c>
      <c r="O57" s="112">
        <v>84</v>
      </c>
      <c r="P57" s="418">
        <v>132</v>
      </c>
      <c r="Q57" s="418">
        <v>84</v>
      </c>
      <c r="R57" s="417">
        <v>65.63467578536364</v>
      </c>
      <c r="S57" s="417">
        <v>83.535041908644629</v>
      </c>
      <c r="T57" s="417">
        <v>73.096180537781962</v>
      </c>
      <c r="U57" s="417">
        <v>84.949615219584445</v>
      </c>
      <c r="V57" s="417">
        <v>65.193890749913649</v>
      </c>
      <c r="W57" s="417">
        <v>82.974042772617366</v>
      </c>
      <c r="X57" s="195" t="s">
        <v>362</v>
      </c>
      <c r="Y57" s="166" t="s">
        <v>363</v>
      </c>
    </row>
    <row r="58" spans="2:25" ht="45" x14ac:dyDescent="0.25">
      <c r="B58" s="52"/>
      <c r="C58" s="52"/>
      <c r="D58" s="64" t="s">
        <v>470</v>
      </c>
      <c r="E58" s="60" t="s">
        <v>373</v>
      </c>
      <c r="F58" s="68" t="s">
        <v>0</v>
      </c>
      <c r="G58" s="110">
        <v>573</v>
      </c>
      <c r="H58" s="111">
        <v>717</v>
      </c>
      <c r="I58" s="111">
        <v>777</v>
      </c>
      <c r="J58" s="111">
        <v>771</v>
      </c>
      <c r="K58" s="111">
        <v>995</v>
      </c>
      <c r="L58" s="112">
        <v>207</v>
      </c>
      <c r="M58" s="112">
        <v>190</v>
      </c>
      <c r="N58" s="112">
        <v>179</v>
      </c>
      <c r="O58" s="112">
        <v>253</v>
      </c>
      <c r="P58" s="418">
        <v>296</v>
      </c>
      <c r="Q58" s="418">
        <v>253</v>
      </c>
      <c r="R58" s="417">
        <v>178.00919644818322</v>
      </c>
      <c r="S58" s="417">
        <v>251.59959051056063</v>
      </c>
      <c r="T58" s="417">
        <v>204.47174826109281</v>
      </c>
      <c r="U58" s="417">
        <v>187.67938246187262</v>
      </c>
      <c r="V58" s="417">
        <v>176.81373400355369</v>
      </c>
      <c r="W58" s="417">
        <v>249.90991454133564</v>
      </c>
      <c r="X58" s="195" t="s">
        <v>362</v>
      </c>
      <c r="Y58" s="166" t="s">
        <v>363</v>
      </c>
    </row>
    <row r="59" spans="2:25" ht="45" x14ac:dyDescent="0.25">
      <c r="B59" s="52"/>
      <c r="C59" s="52"/>
      <c r="D59" s="69" t="s">
        <v>471</v>
      </c>
      <c r="E59" s="60" t="s">
        <v>472</v>
      </c>
      <c r="F59" s="68" t="s">
        <v>0</v>
      </c>
      <c r="G59" s="110">
        <v>59</v>
      </c>
      <c r="H59" s="111">
        <v>62</v>
      </c>
      <c r="I59" s="111">
        <v>59</v>
      </c>
      <c r="J59" s="111">
        <v>52</v>
      </c>
      <c r="K59" s="111">
        <v>59</v>
      </c>
      <c r="L59" s="112">
        <v>13</v>
      </c>
      <c r="M59" s="112">
        <v>22</v>
      </c>
      <c r="N59" s="112">
        <v>17</v>
      </c>
      <c r="O59" s="112">
        <v>16</v>
      </c>
      <c r="P59" s="420">
        <v>12</v>
      </c>
      <c r="Q59" s="418">
        <v>25</v>
      </c>
      <c r="R59" s="417">
        <v>16.905901338654271</v>
      </c>
      <c r="S59" s="417">
        <v>15.911436554027549</v>
      </c>
      <c r="T59" s="417">
        <v>12.841220905286022</v>
      </c>
      <c r="U59" s="417">
        <v>21.731296916637884</v>
      </c>
      <c r="V59" s="417">
        <v>16.792365799220182</v>
      </c>
      <c r="W59" s="417">
        <v>15.804579575736641</v>
      </c>
      <c r="X59" s="195" t="s">
        <v>362</v>
      </c>
      <c r="Y59" s="166" t="s">
        <v>363</v>
      </c>
    </row>
    <row r="60" spans="2:25" ht="45" x14ac:dyDescent="0.25">
      <c r="B60" s="52"/>
      <c r="C60" s="52"/>
      <c r="D60" s="64" t="s">
        <v>473</v>
      </c>
      <c r="E60" s="60" t="s">
        <v>474</v>
      </c>
      <c r="F60" s="68" t="s">
        <v>0</v>
      </c>
      <c r="G60" s="110">
        <v>61</v>
      </c>
      <c r="H60" s="111">
        <v>60</v>
      </c>
      <c r="I60" s="111">
        <v>102</v>
      </c>
      <c r="J60" s="111">
        <v>90</v>
      </c>
      <c r="K60" s="111">
        <v>112</v>
      </c>
      <c r="L60" s="112">
        <v>12</v>
      </c>
      <c r="M60" s="112">
        <v>10</v>
      </c>
      <c r="N60" s="112">
        <v>19</v>
      </c>
      <c r="O60" s="112">
        <v>15</v>
      </c>
      <c r="P60" s="418">
        <v>36</v>
      </c>
      <c r="Q60" s="418">
        <v>20</v>
      </c>
      <c r="R60" s="417">
        <v>18.894830907907714</v>
      </c>
      <c r="S60" s="417">
        <v>14.916971769400828</v>
      </c>
      <c r="T60" s="417">
        <v>11.853434681802481</v>
      </c>
      <c r="U60" s="417">
        <v>9.8778622348353995</v>
      </c>
      <c r="V60" s="417">
        <v>18.76793824618726</v>
      </c>
      <c r="W60" s="417">
        <v>14.816793352253102</v>
      </c>
      <c r="X60" s="195" t="s">
        <v>362</v>
      </c>
      <c r="Y60" s="166" t="s">
        <v>363</v>
      </c>
    </row>
    <row r="61" spans="2:25" ht="45" x14ac:dyDescent="0.25">
      <c r="B61" s="52"/>
      <c r="C61" s="52"/>
      <c r="D61" s="64" t="s">
        <v>475</v>
      </c>
      <c r="E61" s="60" t="s">
        <v>476</v>
      </c>
      <c r="F61" s="68" t="s">
        <v>0</v>
      </c>
      <c r="G61" s="110">
        <v>36</v>
      </c>
      <c r="H61" s="111">
        <v>41</v>
      </c>
      <c r="I61" s="111">
        <v>47</v>
      </c>
      <c r="J61" s="111">
        <v>47</v>
      </c>
      <c r="K61" s="111">
        <v>57</v>
      </c>
      <c r="L61" s="112">
        <v>14</v>
      </c>
      <c r="M61" s="112">
        <v>9</v>
      </c>
      <c r="N61" s="112">
        <v>19</v>
      </c>
      <c r="O61" s="112">
        <v>14</v>
      </c>
      <c r="P61" s="420">
        <v>23</v>
      </c>
      <c r="Q61" s="418">
        <v>10</v>
      </c>
      <c r="R61" s="417">
        <v>18.894830907907714</v>
      </c>
      <c r="S61" s="417">
        <v>13.922506984774106</v>
      </c>
      <c r="T61" s="417">
        <v>13.829007128769561</v>
      </c>
      <c r="U61" s="417">
        <v>8.8900760113518604</v>
      </c>
      <c r="V61" s="417">
        <v>18.76793824618726</v>
      </c>
      <c r="W61" s="417">
        <v>13.829007128769561</v>
      </c>
      <c r="X61" s="195" t="s">
        <v>362</v>
      </c>
      <c r="Y61" s="166" t="s">
        <v>363</v>
      </c>
    </row>
    <row r="62" spans="2:25" ht="45" x14ac:dyDescent="0.25">
      <c r="B62" s="52"/>
      <c r="C62" s="52"/>
      <c r="D62" s="64" t="s">
        <v>477</v>
      </c>
      <c r="E62" s="60" t="s">
        <v>478</v>
      </c>
      <c r="F62" s="68" t="s">
        <v>0</v>
      </c>
      <c r="G62" s="110">
        <v>4</v>
      </c>
      <c r="H62" s="111">
        <v>3</v>
      </c>
      <c r="I62" s="111">
        <v>2</v>
      </c>
      <c r="J62" s="111">
        <v>4</v>
      </c>
      <c r="K62" s="111">
        <v>3</v>
      </c>
      <c r="L62" s="112">
        <v>0</v>
      </c>
      <c r="M62" s="112">
        <v>0</v>
      </c>
      <c r="N62" s="112">
        <v>2</v>
      </c>
      <c r="O62" s="112">
        <v>0</v>
      </c>
      <c r="P62" s="420">
        <v>3</v>
      </c>
      <c r="Q62" s="418">
        <v>2</v>
      </c>
      <c r="R62" s="417">
        <v>1.9889295692534437</v>
      </c>
      <c r="S62" s="417">
        <v>0</v>
      </c>
      <c r="T62" s="417">
        <v>0</v>
      </c>
      <c r="U62" s="417">
        <v>0</v>
      </c>
      <c r="V62" s="417">
        <v>1.9755724469670801</v>
      </c>
      <c r="W62" s="417">
        <v>0</v>
      </c>
      <c r="X62" s="195" t="s">
        <v>362</v>
      </c>
      <c r="Y62" s="166" t="s">
        <v>363</v>
      </c>
    </row>
    <row r="63" spans="2:25" ht="45" x14ac:dyDescent="0.25">
      <c r="B63" s="52"/>
      <c r="C63" s="52"/>
      <c r="D63" s="64" t="s">
        <v>479</v>
      </c>
      <c r="E63" s="60" t="s">
        <v>480</v>
      </c>
      <c r="F63" s="68" t="s">
        <v>0</v>
      </c>
      <c r="G63" s="110">
        <v>1210</v>
      </c>
      <c r="H63" s="111">
        <v>1250</v>
      </c>
      <c r="I63" s="111">
        <v>1687</v>
      </c>
      <c r="J63" s="111">
        <v>1095</v>
      </c>
      <c r="K63" s="111">
        <v>1386</v>
      </c>
      <c r="L63" s="112">
        <v>322</v>
      </c>
      <c r="M63" s="112">
        <v>264</v>
      </c>
      <c r="N63" s="112">
        <v>264</v>
      </c>
      <c r="O63" s="205">
        <v>325</v>
      </c>
      <c r="P63" s="420">
        <v>558</v>
      </c>
      <c r="Q63" s="418">
        <v>362</v>
      </c>
      <c r="R63" s="417">
        <v>262.53870314145456</v>
      </c>
      <c r="S63" s="417">
        <v>323.20105500368459</v>
      </c>
      <c r="T63" s="417">
        <v>318.06716396169992</v>
      </c>
      <c r="U63" s="417">
        <v>260.7755629996546</v>
      </c>
      <c r="V63" s="417">
        <v>260.7755629996546</v>
      </c>
      <c r="W63" s="417">
        <v>321.03052263215051</v>
      </c>
      <c r="X63" s="195" t="s">
        <v>362</v>
      </c>
      <c r="Y63" s="166" t="s">
        <v>460</v>
      </c>
    </row>
    <row r="64" spans="2:25" ht="45" x14ac:dyDescent="0.25">
      <c r="B64" s="52"/>
      <c r="C64" s="52"/>
      <c r="D64" s="64" t="s">
        <v>481</v>
      </c>
      <c r="E64" s="60" t="s">
        <v>482</v>
      </c>
      <c r="F64" s="68" t="s">
        <v>0</v>
      </c>
      <c r="G64" s="192">
        <v>4224</v>
      </c>
      <c r="H64" s="193">
        <v>3947</v>
      </c>
      <c r="I64" s="193">
        <v>4977</v>
      </c>
      <c r="J64" s="193">
        <v>3136</v>
      </c>
      <c r="K64" s="193">
        <v>3969</v>
      </c>
      <c r="L64" s="194">
        <v>728</v>
      </c>
      <c r="M64" s="194">
        <v>1104</v>
      </c>
      <c r="N64" s="194">
        <v>1856</v>
      </c>
      <c r="O64" s="194">
        <v>1088</v>
      </c>
      <c r="P64" s="421">
        <v>1206</v>
      </c>
      <c r="Q64" s="421">
        <v>1296</v>
      </c>
      <c r="R64" s="417">
        <v>1845.7266402671958</v>
      </c>
      <c r="S64" s="417">
        <v>1081.9776856738733</v>
      </c>
      <c r="T64" s="417">
        <v>719.10837069601723</v>
      </c>
      <c r="U64" s="417">
        <v>1090.5159907258283</v>
      </c>
      <c r="V64" s="417">
        <v>1833.3312307854503</v>
      </c>
      <c r="W64" s="417">
        <v>1074.7114111500916</v>
      </c>
      <c r="X64" s="195" t="s">
        <v>362</v>
      </c>
      <c r="Y64" s="166" t="s">
        <v>363</v>
      </c>
    </row>
    <row r="65" spans="1:25" ht="45" x14ac:dyDescent="0.25">
      <c r="B65" s="52"/>
      <c r="C65" s="52"/>
      <c r="D65" s="64" t="s">
        <v>483</v>
      </c>
      <c r="E65" s="60" t="s">
        <v>383</v>
      </c>
      <c r="F65" s="68" t="s">
        <v>0</v>
      </c>
      <c r="G65" s="192">
        <v>2241</v>
      </c>
      <c r="H65" s="193">
        <v>2426</v>
      </c>
      <c r="I65" s="193">
        <v>2612</v>
      </c>
      <c r="J65" s="193">
        <v>2094</v>
      </c>
      <c r="K65" s="193">
        <v>2242</v>
      </c>
      <c r="L65" s="194">
        <v>376</v>
      </c>
      <c r="M65" s="194">
        <v>529</v>
      </c>
      <c r="N65" s="194">
        <v>640</v>
      </c>
      <c r="O65" s="205">
        <v>448</v>
      </c>
      <c r="P65" s="418">
        <v>650</v>
      </c>
      <c r="Q65" s="418">
        <v>656</v>
      </c>
      <c r="R65" s="417">
        <v>636.45746216110194</v>
      </c>
      <c r="S65" s="417">
        <v>445.52022351277139</v>
      </c>
      <c r="T65" s="417">
        <v>371.40762002981108</v>
      </c>
      <c r="U65" s="417">
        <v>522.53891222279276</v>
      </c>
      <c r="V65" s="417">
        <v>632.18318302946557</v>
      </c>
      <c r="W65" s="417">
        <v>442.52822812062595</v>
      </c>
      <c r="X65" s="195" t="s">
        <v>362</v>
      </c>
      <c r="Y65" s="166" t="s">
        <v>367</v>
      </c>
    </row>
    <row r="66" spans="1:25" ht="70.5" customHeight="1" x14ac:dyDescent="0.25">
      <c r="B66" s="52"/>
      <c r="C66" s="52" t="s">
        <v>484</v>
      </c>
      <c r="D66" s="64" t="s">
        <v>485</v>
      </c>
      <c r="E66" s="64" t="s">
        <v>386</v>
      </c>
      <c r="F66" s="68" t="s">
        <v>0</v>
      </c>
      <c r="G66" s="110">
        <v>4900</v>
      </c>
      <c r="H66" s="111">
        <v>5239</v>
      </c>
      <c r="I66" s="111">
        <v>6731</v>
      </c>
      <c r="J66" s="111">
        <v>5276</v>
      </c>
      <c r="K66" s="111">
        <v>6732</v>
      </c>
      <c r="L66" s="112">
        <v>1700</v>
      </c>
      <c r="M66" s="112">
        <v>1178</v>
      </c>
      <c r="N66" s="112">
        <v>1087</v>
      </c>
      <c r="O66" s="205">
        <v>1383</v>
      </c>
      <c r="P66" s="421">
        <v>2408</v>
      </c>
      <c r="Q66" s="421">
        <v>1257</v>
      </c>
      <c r="R66" s="417">
        <v>1087</v>
      </c>
      <c r="S66" s="417">
        <v>1383</v>
      </c>
      <c r="T66" s="417">
        <v>1700</v>
      </c>
      <c r="U66" s="417">
        <v>1178</v>
      </c>
      <c r="V66" s="417">
        <v>1087</v>
      </c>
      <c r="W66" s="417">
        <v>1383</v>
      </c>
      <c r="X66" s="195" t="s">
        <v>362</v>
      </c>
      <c r="Y66" s="166" t="s">
        <v>486</v>
      </c>
    </row>
    <row r="67" spans="1:25" ht="60" x14ac:dyDescent="0.25">
      <c r="B67" s="52"/>
      <c r="C67" s="52" t="s">
        <v>487</v>
      </c>
      <c r="D67" s="64" t="s">
        <v>488</v>
      </c>
      <c r="E67" s="52" t="s">
        <v>389</v>
      </c>
      <c r="F67" s="68" t="s">
        <v>0</v>
      </c>
      <c r="G67" s="110">
        <v>0</v>
      </c>
      <c r="H67" s="111">
        <v>0</v>
      </c>
      <c r="I67" s="111">
        <v>0</v>
      </c>
      <c r="J67" s="111">
        <v>0</v>
      </c>
      <c r="K67" s="111">
        <v>0</v>
      </c>
      <c r="L67" s="112">
        <v>0</v>
      </c>
      <c r="M67" s="112">
        <v>0</v>
      </c>
      <c r="N67" s="112">
        <v>0</v>
      </c>
      <c r="O67" s="112">
        <v>0</v>
      </c>
      <c r="P67" s="420">
        <v>0</v>
      </c>
      <c r="Q67" s="418">
        <v>0</v>
      </c>
      <c r="R67" s="417">
        <v>0</v>
      </c>
      <c r="S67" s="417">
        <v>0</v>
      </c>
      <c r="T67" s="417">
        <v>0</v>
      </c>
      <c r="U67" s="417">
        <v>0</v>
      </c>
      <c r="V67" s="417">
        <v>0</v>
      </c>
      <c r="W67" s="417">
        <v>0</v>
      </c>
      <c r="X67" s="195" t="s">
        <v>362</v>
      </c>
      <c r="Y67" s="166" t="s">
        <v>489</v>
      </c>
    </row>
    <row r="68" spans="1:25" ht="45" x14ac:dyDescent="0.25">
      <c r="B68" s="52"/>
      <c r="C68" s="52" t="s">
        <v>490</v>
      </c>
      <c r="D68" s="64" t="s">
        <v>491</v>
      </c>
      <c r="E68" s="64" t="s">
        <v>392</v>
      </c>
      <c r="F68" s="68" t="s">
        <v>1</v>
      </c>
      <c r="G68" s="110">
        <v>431</v>
      </c>
      <c r="H68" s="111">
        <v>650</v>
      </c>
      <c r="I68" s="111">
        <v>793</v>
      </c>
      <c r="J68" s="111">
        <v>680</v>
      </c>
      <c r="K68" s="111">
        <v>886</v>
      </c>
      <c r="L68" s="112">
        <v>185</v>
      </c>
      <c r="M68" s="112">
        <v>240</v>
      </c>
      <c r="N68" s="112">
        <v>240</v>
      </c>
      <c r="O68" s="112">
        <v>204</v>
      </c>
      <c r="P68" s="418">
        <v>293</v>
      </c>
      <c r="Q68" s="418">
        <v>245</v>
      </c>
      <c r="R68" s="417">
        <v>234.69871083234773</v>
      </c>
      <c r="S68" s="417">
        <v>199.49390420749558</v>
      </c>
      <c r="T68" s="417">
        <v>180.86242791852465</v>
      </c>
      <c r="U68" s="417">
        <v>234.63233892132928</v>
      </c>
      <c r="V68" s="417">
        <v>234.63233892132928</v>
      </c>
      <c r="W68" s="417">
        <v>199.43748808312989</v>
      </c>
      <c r="X68" s="195" t="s">
        <v>362</v>
      </c>
      <c r="Y68" s="166" t="s">
        <v>363</v>
      </c>
    </row>
    <row r="69" spans="1:25" ht="60" x14ac:dyDescent="0.25">
      <c r="B69" s="52"/>
      <c r="C69" s="52" t="s">
        <v>492</v>
      </c>
      <c r="D69" s="64" t="s">
        <v>493</v>
      </c>
      <c r="E69" s="64" t="s">
        <v>394</v>
      </c>
      <c r="F69" s="68" t="s">
        <v>0</v>
      </c>
      <c r="G69" s="110">
        <v>45</v>
      </c>
      <c r="H69" s="111">
        <v>26</v>
      </c>
      <c r="I69" s="111">
        <v>26</v>
      </c>
      <c r="J69" s="111">
        <v>58</v>
      </c>
      <c r="K69" s="111">
        <v>44</v>
      </c>
      <c r="L69" s="112">
        <v>10</v>
      </c>
      <c r="M69" s="112">
        <v>13</v>
      </c>
      <c r="N69" s="112">
        <v>17</v>
      </c>
      <c r="O69" s="112">
        <v>16</v>
      </c>
      <c r="P69" s="419">
        <v>13</v>
      </c>
      <c r="Q69" s="418">
        <v>12</v>
      </c>
      <c r="R69" s="417">
        <v>16.863947924028064</v>
      </c>
      <c r="S69" s="417">
        <v>15.871950987320531</v>
      </c>
      <c r="T69" s="417">
        <v>9.8433409198146062</v>
      </c>
      <c r="U69" s="417">
        <v>12.79634319575899</v>
      </c>
      <c r="V69" s="417">
        <v>16.733679563684831</v>
      </c>
      <c r="W69" s="417">
        <v>15.749345471703371</v>
      </c>
      <c r="X69" s="195" t="s">
        <v>362</v>
      </c>
      <c r="Y69" s="166" t="s">
        <v>363</v>
      </c>
    </row>
    <row r="70" spans="1:25" ht="45" x14ac:dyDescent="0.25">
      <c r="B70" s="52"/>
      <c r="C70" s="52" t="s">
        <v>494</v>
      </c>
      <c r="D70" s="64" t="s">
        <v>495</v>
      </c>
      <c r="E70" s="64" t="s">
        <v>396</v>
      </c>
      <c r="F70" s="68" t="s">
        <v>0</v>
      </c>
      <c r="G70" s="110">
        <v>1818</v>
      </c>
      <c r="H70" s="111">
        <v>752</v>
      </c>
      <c r="I70" s="111">
        <v>1488</v>
      </c>
      <c r="J70" s="111">
        <v>1232</v>
      </c>
      <c r="K70" s="111">
        <v>978</v>
      </c>
      <c r="L70" s="112">
        <v>111</v>
      </c>
      <c r="M70" s="112">
        <v>255</v>
      </c>
      <c r="N70" s="112">
        <v>1402</v>
      </c>
      <c r="O70" s="205">
        <v>95</v>
      </c>
      <c r="P70" s="420">
        <v>181</v>
      </c>
      <c r="Q70" s="418">
        <v>184</v>
      </c>
      <c r="R70" s="417">
        <v>1395.7776926317822</v>
      </c>
      <c r="S70" s="417">
        <v>94.578374322410355</v>
      </c>
      <c r="T70" s="417">
        <v>109.93016220535408</v>
      </c>
      <c r="U70" s="417">
        <v>252.54226452581344</v>
      </c>
      <c r="V70" s="417">
        <v>1388.487273981139</v>
      </c>
      <c r="W70" s="417">
        <v>94.084373058636373</v>
      </c>
      <c r="X70" s="195" t="s">
        <v>362</v>
      </c>
      <c r="Y70" s="166" t="s">
        <v>460</v>
      </c>
    </row>
    <row r="71" spans="1:25" ht="75" x14ac:dyDescent="0.25">
      <c r="B71" s="52"/>
      <c r="C71" s="52" t="s">
        <v>496</v>
      </c>
      <c r="D71" s="64" t="s">
        <v>497</v>
      </c>
      <c r="E71" s="64" t="s">
        <v>398</v>
      </c>
      <c r="F71" s="68" t="s">
        <v>0</v>
      </c>
      <c r="G71" s="110">
        <v>7974</v>
      </c>
      <c r="H71" s="111">
        <v>8185</v>
      </c>
      <c r="I71" s="111">
        <v>12158</v>
      </c>
      <c r="J71" s="111">
        <v>6726</v>
      </c>
      <c r="K71" s="111">
        <v>9503</v>
      </c>
      <c r="L71" s="112">
        <v>1978</v>
      </c>
      <c r="M71" s="112">
        <v>1715</v>
      </c>
      <c r="N71" s="112">
        <v>1971</v>
      </c>
      <c r="O71" s="205">
        <v>2137</v>
      </c>
      <c r="P71" s="421">
        <v>3809</v>
      </c>
      <c r="Q71" s="421">
        <v>2431</v>
      </c>
      <c r="R71" s="417">
        <v>1962.2523767312716</v>
      </c>
      <c r="S71" s="417">
        <v>2127.5156413367463</v>
      </c>
      <c r="T71" s="417">
        <v>1958.9356832629765</v>
      </c>
      <c r="U71" s="417">
        <v>1698.4705241638039</v>
      </c>
      <c r="V71" s="417">
        <v>1952.0031505112875</v>
      </c>
      <c r="W71" s="417">
        <v>2116.4032129084835</v>
      </c>
      <c r="X71" s="195" t="s">
        <v>362</v>
      </c>
      <c r="Y71" s="166" t="s">
        <v>498</v>
      </c>
    </row>
    <row r="72" spans="1:25" ht="60" x14ac:dyDescent="0.25">
      <c r="A72" s="27" t="s">
        <v>358</v>
      </c>
      <c r="B72" s="52" t="s">
        <v>499</v>
      </c>
      <c r="C72" s="52" t="s">
        <v>500</v>
      </c>
      <c r="D72" s="52" t="s">
        <v>501</v>
      </c>
      <c r="E72" s="60" t="s">
        <v>401</v>
      </c>
      <c r="F72" s="68" t="s">
        <v>0</v>
      </c>
      <c r="G72" s="110">
        <v>57</v>
      </c>
      <c r="H72" s="111">
        <v>50</v>
      </c>
      <c r="I72" s="111">
        <v>141</v>
      </c>
      <c r="J72" s="111">
        <v>27</v>
      </c>
      <c r="K72" s="111">
        <v>76</v>
      </c>
      <c r="L72" s="112">
        <v>21</v>
      </c>
      <c r="M72" s="112">
        <v>1</v>
      </c>
      <c r="N72" s="112">
        <v>0</v>
      </c>
      <c r="O72" s="112">
        <v>3</v>
      </c>
      <c r="P72" s="240">
        <v>36</v>
      </c>
      <c r="Q72" s="341">
        <v>0</v>
      </c>
      <c r="R72" s="370">
        <v>0</v>
      </c>
      <c r="S72" s="370">
        <v>3</v>
      </c>
      <c r="T72" s="370">
        <v>21</v>
      </c>
      <c r="U72" s="370">
        <v>1</v>
      </c>
      <c r="V72" s="370">
        <v>0</v>
      </c>
      <c r="W72" s="370">
        <v>3</v>
      </c>
      <c r="X72" s="145" t="s">
        <v>362</v>
      </c>
      <c r="Y72" s="166" t="s">
        <v>363</v>
      </c>
    </row>
    <row r="73" spans="1:25" ht="45" x14ac:dyDescent="0.25">
      <c r="B73" s="52"/>
      <c r="C73" s="52"/>
      <c r="D73" s="64" t="s">
        <v>502</v>
      </c>
      <c r="E73" s="60" t="s">
        <v>403</v>
      </c>
      <c r="F73" s="68" t="s">
        <v>0</v>
      </c>
      <c r="G73" s="110">
        <v>56</v>
      </c>
      <c r="H73" s="111">
        <v>58</v>
      </c>
      <c r="I73" s="111">
        <v>65</v>
      </c>
      <c r="J73" s="111">
        <v>58</v>
      </c>
      <c r="K73" s="111">
        <v>44</v>
      </c>
      <c r="L73" s="112">
        <v>15</v>
      </c>
      <c r="M73" s="112">
        <v>8</v>
      </c>
      <c r="N73" s="112">
        <v>11</v>
      </c>
      <c r="O73" s="112">
        <v>13</v>
      </c>
      <c r="P73" s="240">
        <v>0</v>
      </c>
      <c r="Q73" s="341">
        <v>14</v>
      </c>
      <c r="R73" s="370">
        <v>11</v>
      </c>
      <c r="S73" s="370">
        <v>13</v>
      </c>
      <c r="T73" s="370">
        <v>15</v>
      </c>
      <c r="U73" s="370">
        <v>8</v>
      </c>
      <c r="V73" s="370">
        <v>11</v>
      </c>
      <c r="W73" s="370">
        <v>13</v>
      </c>
      <c r="X73" s="145" t="s">
        <v>362</v>
      </c>
      <c r="Y73" s="166" t="s">
        <v>363</v>
      </c>
    </row>
    <row r="74" spans="1:25" ht="45" x14ac:dyDescent="0.25">
      <c r="B74" s="52"/>
      <c r="C74" s="52"/>
      <c r="D74" s="64" t="s">
        <v>503</v>
      </c>
      <c r="E74" s="60" t="s">
        <v>405</v>
      </c>
      <c r="F74" s="68" t="s">
        <v>0</v>
      </c>
      <c r="G74" s="110">
        <v>13</v>
      </c>
      <c r="H74" s="111">
        <v>8</v>
      </c>
      <c r="I74" s="111">
        <v>14</v>
      </c>
      <c r="J74" s="111">
        <v>20</v>
      </c>
      <c r="K74" s="111">
        <v>12</v>
      </c>
      <c r="L74" s="112">
        <v>4</v>
      </c>
      <c r="M74" s="112">
        <v>5</v>
      </c>
      <c r="N74" s="112">
        <v>6</v>
      </c>
      <c r="O74" s="112">
        <v>1</v>
      </c>
      <c r="P74" s="240">
        <v>2</v>
      </c>
      <c r="Q74" s="341">
        <v>6</v>
      </c>
      <c r="R74" s="370">
        <v>6</v>
      </c>
      <c r="S74" s="370">
        <v>1</v>
      </c>
      <c r="T74" s="370">
        <v>4</v>
      </c>
      <c r="U74" s="370">
        <v>5</v>
      </c>
      <c r="V74" s="370">
        <v>6</v>
      </c>
      <c r="W74" s="370">
        <v>1</v>
      </c>
      <c r="X74" s="145" t="s">
        <v>362</v>
      </c>
      <c r="Y74" s="166" t="s">
        <v>363</v>
      </c>
    </row>
    <row r="75" spans="1:25" ht="45" x14ac:dyDescent="0.25">
      <c r="B75" s="52"/>
      <c r="C75" s="52"/>
      <c r="D75" s="64" t="s">
        <v>504</v>
      </c>
      <c r="E75" s="60" t="s">
        <v>407</v>
      </c>
      <c r="F75" s="68" t="s">
        <v>0</v>
      </c>
      <c r="G75" s="110">
        <v>61</v>
      </c>
      <c r="H75" s="111">
        <v>66</v>
      </c>
      <c r="I75" s="111">
        <v>69</v>
      </c>
      <c r="J75" s="111">
        <v>79</v>
      </c>
      <c r="K75" s="111">
        <v>49</v>
      </c>
      <c r="L75" s="112">
        <v>18</v>
      </c>
      <c r="M75" s="112">
        <v>14</v>
      </c>
      <c r="N75" s="112">
        <v>17</v>
      </c>
      <c r="O75" s="112">
        <v>24</v>
      </c>
      <c r="P75" s="240">
        <v>23</v>
      </c>
      <c r="Q75" s="341">
        <v>23</v>
      </c>
      <c r="R75" s="370">
        <v>17</v>
      </c>
      <c r="S75" s="370">
        <v>24</v>
      </c>
      <c r="T75" s="370">
        <v>18</v>
      </c>
      <c r="U75" s="370">
        <v>14</v>
      </c>
      <c r="V75" s="370">
        <v>17</v>
      </c>
      <c r="W75" s="370">
        <v>24</v>
      </c>
      <c r="X75" s="145" t="s">
        <v>362</v>
      </c>
      <c r="Y75" s="166" t="s">
        <v>363</v>
      </c>
    </row>
    <row r="76" spans="1:25" ht="45" x14ac:dyDescent="0.25">
      <c r="B76" s="52"/>
      <c r="C76" s="52"/>
      <c r="D76" s="64" t="s">
        <v>505</v>
      </c>
      <c r="E76" s="70" t="s">
        <v>409</v>
      </c>
      <c r="F76" s="68" t="s">
        <v>0</v>
      </c>
      <c r="G76" s="110">
        <v>34</v>
      </c>
      <c r="H76" s="111">
        <v>22</v>
      </c>
      <c r="I76" s="111">
        <v>20</v>
      </c>
      <c r="J76" s="111">
        <v>14</v>
      </c>
      <c r="K76" s="111">
        <v>26</v>
      </c>
      <c r="L76" s="112">
        <v>2</v>
      </c>
      <c r="M76" s="112">
        <v>5</v>
      </c>
      <c r="N76" s="112">
        <v>19</v>
      </c>
      <c r="O76" s="112">
        <v>2</v>
      </c>
      <c r="P76" s="240">
        <v>9</v>
      </c>
      <c r="Q76" s="341">
        <v>3</v>
      </c>
      <c r="R76" s="370">
        <v>19</v>
      </c>
      <c r="S76" s="370">
        <v>2</v>
      </c>
      <c r="T76" s="370">
        <v>2</v>
      </c>
      <c r="U76" s="370">
        <v>5</v>
      </c>
      <c r="V76" s="370">
        <v>19</v>
      </c>
      <c r="W76" s="370">
        <v>2</v>
      </c>
      <c r="X76" s="145" t="s">
        <v>362</v>
      </c>
      <c r="Y76" s="166" t="s">
        <v>363</v>
      </c>
    </row>
    <row r="77" spans="1:25" ht="90" x14ac:dyDescent="0.25">
      <c r="B77" s="52"/>
      <c r="C77" s="52" t="s">
        <v>506</v>
      </c>
      <c r="D77" s="64" t="s">
        <v>507</v>
      </c>
      <c r="E77" s="70" t="s">
        <v>508</v>
      </c>
      <c r="F77" s="68" t="s">
        <v>1</v>
      </c>
      <c r="G77" s="110">
        <v>0</v>
      </c>
      <c r="H77" s="111">
        <v>0</v>
      </c>
      <c r="I77" s="111">
        <v>0</v>
      </c>
      <c r="J77" s="111">
        <v>0</v>
      </c>
      <c r="K77" s="111">
        <v>0</v>
      </c>
      <c r="L77" s="111">
        <v>0</v>
      </c>
      <c r="M77" s="111">
        <v>0</v>
      </c>
      <c r="N77" s="111">
        <v>0</v>
      </c>
      <c r="O77" s="111">
        <v>0</v>
      </c>
      <c r="P77" s="240">
        <v>0</v>
      </c>
      <c r="Q77" s="341">
        <v>0</v>
      </c>
      <c r="R77" s="370">
        <v>0</v>
      </c>
      <c r="S77" s="370">
        <v>0</v>
      </c>
      <c r="T77" s="370">
        <v>0</v>
      </c>
      <c r="U77" s="370">
        <v>0</v>
      </c>
      <c r="V77" s="370">
        <v>0</v>
      </c>
      <c r="W77" s="370">
        <v>0</v>
      </c>
      <c r="X77" s="145" t="s">
        <v>362</v>
      </c>
      <c r="Y77" s="166" t="s">
        <v>363</v>
      </c>
    </row>
    <row r="78" spans="1:25" ht="45" x14ac:dyDescent="0.25">
      <c r="B78" s="52"/>
      <c r="C78" s="52"/>
      <c r="D78" s="64" t="s">
        <v>509</v>
      </c>
      <c r="E78" s="70" t="s">
        <v>510</v>
      </c>
      <c r="F78" s="68" t="s">
        <v>0</v>
      </c>
      <c r="G78" s="110">
        <v>14</v>
      </c>
      <c r="H78" s="111">
        <v>29</v>
      </c>
      <c r="I78" s="111">
        <v>23</v>
      </c>
      <c r="J78" s="111">
        <v>24</v>
      </c>
      <c r="K78" s="111">
        <v>53</v>
      </c>
      <c r="L78" s="112">
        <v>16</v>
      </c>
      <c r="M78" s="112">
        <v>3</v>
      </c>
      <c r="N78" s="112">
        <v>5</v>
      </c>
      <c r="O78" s="112">
        <v>15</v>
      </c>
      <c r="P78" s="240">
        <v>26</v>
      </c>
      <c r="Q78" s="341">
        <v>4</v>
      </c>
      <c r="R78" s="370">
        <v>5</v>
      </c>
      <c r="S78" s="370">
        <v>15</v>
      </c>
      <c r="T78" s="370">
        <v>16</v>
      </c>
      <c r="U78" s="370">
        <v>3</v>
      </c>
      <c r="V78" s="370">
        <v>5</v>
      </c>
      <c r="W78" s="370">
        <v>15</v>
      </c>
      <c r="X78" s="145" t="s">
        <v>362</v>
      </c>
      <c r="Y78" s="166" t="s">
        <v>363</v>
      </c>
    </row>
    <row r="79" spans="1:25" ht="45" x14ac:dyDescent="0.25">
      <c r="B79" s="52"/>
      <c r="C79" s="52"/>
      <c r="D79" s="64" t="s">
        <v>511</v>
      </c>
      <c r="E79" s="60" t="s">
        <v>512</v>
      </c>
      <c r="F79" s="68" t="s">
        <v>0</v>
      </c>
      <c r="G79" s="110">
        <v>0</v>
      </c>
      <c r="H79" s="111">
        <v>0</v>
      </c>
      <c r="I79" s="111">
        <v>0</v>
      </c>
      <c r="J79" s="111">
        <v>0</v>
      </c>
      <c r="K79" s="111">
        <v>0</v>
      </c>
      <c r="L79" s="111">
        <v>0</v>
      </c>
      <c r="M79" s="111">
        <v>0</v>
      </c>
      <c r="N79" s="111">
        <v>0</v>
      </c>
      <c r="O79" s="111">
        <v>1</v>
      </c>
      <c r="P79" s="240">
        <v>0</v>
      </c>
      <c r="Q79" s="341">
        <v>0</v>
      </c>
      <c r="R79" s="370">
        <v>0</v>
      </c>
      <c r="S79" s="370">
        <v>1</v>
      </c>
      <c r="T79" s="370">
        <v>0</v>
      </c>
      <c r="U79" s="370">
        <v>0</v>
      </c>
      <c r="V79" s="370">
        <v>0</v>
      </c>
      <c r="W79" s="370">
        <v>1</v>
      </c>
      <c r="X79" s="145" t="s">
        <v>362</v>
      </c>
      <c r="Y79" s="166" t="s">
        <v>363</v>
      </c>
    </row>
    <row r="80" spans="1:25" ht="45" x14ac:dyDescent="0.25">
      <c r="B80" s="52"/>
      <c r="C80" s="52"/>
      <c r="D80" s="64" t="s">
        <v>513</v>
      </c>
      <c r="E80" s="60" t="s">
        <v>422</v>
      </c>
      <c r="F80" s="68" t="s">
        <v>0</v>
      </c>
      <c r="G80" s="110">
        <v>0</v>
      </c>
      <c r="H80" s="111">
        <v>2</v>
      </c>
      <c r="I80" s="111">
        <v>1</v>
      </c>
      <c r="J80" s="111">
        <v>0</v>
      </c>
      <c r="K80" s="111">
        <v>0</v>
      </c>
      <c r="L80" s="112">
        <v>0</v>
      </c>
      <c r="M80" s="112">
        <v>2</v>
      </c>
      <c r="N80" s="112">
        <v>1</v>
      </c>
      <c r="O80" s="112">
        <v>0</v>
      </c>
      <c r="P80" s="240">
        <v>0</v>
      </c>
      <c r="Q80" s="341">
        <v>0</v>
      </c>
      <c r="R80" s="370">
        <v>1</v>
      </c>
      <c r="S80" s="370">
        <v>0</v>
      </c>
      <c r="T80" s="370">
        <v>0</v>
      </c>
      <c r="U80" s="370">
        <v>2</v>
      </c>
      <c r="V80" s="370">
        <v>1</v>
      </c>
      <c r="W80" s="370">
        <v>0</v>
      </c>
      <c r="X80" s="145" t="s">
        <v>362</v>
      </c>
      <c r="Y80" s="166" t="s">
        <v>363</v>
      </c>
    </row>
    <row r="81" spans="2:25" ht="45" x14ac:dyDescent="0.25">
      <c r="B81" s="52"/>
      <c r="C81" s="52"/>
      <c r="D81" s="64" t="s">
        <v>514</v>
      </c>
      <c r="E81" s="60" t="s">
        <v>515</v>
      </c>
      <c r="F81" s="68" t="s">
        <v>0</v>
      </c>
      <c r="G81" s="110">
        <v>67</v>
      </c>
      <c r="H81" s="111">
        <v>24</v>
      </c>
      <c r="I81" s="111">
        <v>25</v>
      </c>
      <c r="J81" s="111">
        <v>17</v>
      </c>
      <c r="K81" s="111">
        <v>34</v>
      </c>
      <c r="L81" s="112">
        <v>8</v>
      </c>
      <c r="M81" s="112">
        <v>6</v>
      </c>
      <c r="N81" s="112">
        <v>5</v>
      </c>
      <c r="O81" s="112">
        <v>3</v>
      </c>
      <c r="P81" s="240">
        <v>4</v>
      </c>
      <c r="Q81" s="341">
        <v>7</v>
      </c>
      <c r="R81" s="370">
        <v>5</v>
      </c>
      <c r="S81" s="370">
        <v>3</v>
      </c>
      <c r="T81" s="370">
        <v>8</v>
      </c>
      <c r="U81" s="370">
        <v>6</v>
      </c>
      <c r="V81" s="370">
        <v>5</v>
      </c>
      <c r="W81" s="370">
        <v>3</v>
      </c>
      <c r="X81" s="145" t="s">
        <v>362</v>
      </c>
      <c r="Y81" s="166" t="s">
        <v>363</v>
      </c>
    </row>
    <row r="82" spans="2:25" ht="45" x14ac:dyDescent="0.25">
      <c r="B82" s="52"/>
      <c r="C82" s="52"/>
      <c r="D82" s="64" t="s">
        <v>516</v>
      </c>
      <c r="E82" s="60" t="s">
        <v>517</v>
      </c>
      <c r="F82" s="68" t="s">
        <v>0</v>
      </c>
      <c r="G82" s="110">
        <v>27</v>
      </c>
      <c r="H82" s="111">
        <v>15</v>
      </c>
      <c r="I82" s="111">
        <v>53</v>
      </c>
      <c r="J82" s="111">
        <v>42</v>
      </c>
      <c r="K82" s="111">
        <v>68</v>
      </c>
      <c r="L82" s="112">
        <v>7</v>
      </c>
      <c r="M82" s="112">
        <v>7</v>
      </c>
      <c r="N82" s="112">
        <v>8</v>
      </c>
      <c r="O82" s="112">
        <v>5</v>
      </c>
      <c r="P82" s="240">
        <v>19</v>
      </c>
      <c r="Q82" s="341">
        <v>4</v>
      </c>
      <c r="R82" s="370">
        <v>8</v>
      </c>
      <c r="S82" s="370">
        <v>5</v>
      </c>
      <c r="T82" s="370">
        <v>7</v>
      </c>
      <c r="U82" s="370">
        <v>7</v>
      </c>
      <c r="V82" s="370">
        <v>8</v>
      </c>
      <c r="W82" s="370">
        <v>5</v>
      </c>
      <c r="X82" s="145" t="s">
        <v>362</v>
      </c>
      <c r="Y82" s="166" t="s">
        <v>363</v>
      </c>
    </row>
    <row r="83" spans="2:25" ht="45" x14ac:dyDescent="0.25">
      <c r="B83" s="52"/>
      <c r="C83" s="52"/>
      <c r="D83" s="64" t="s">
        <v>518</v>
      </c>
      <c r="E83" s="60" t="s">
        <v>519</v>
      </c>
      <c r="F83" s="68" t="s">
        <v>0</v>
      </c>
      <c r="G83" s="110">
        <v>51</v>
      </c>
      <c r="H83" s="111">
        <v>75</v>
      </c>
      <c r="I83" s="111">
        <v>78</v>
      </c>
      <c r="J83" s="111">
        <v>86</v>
      </c>
      <c r="K83" s="111">
        <v>65</v>
      </c>
      <c r="L83" s="112">
        <v>19</v>
      </c>
      <c r="M83" s="112">
        <v>40</v>
      </c>
      <c r="N83" s="112">
        <v>26</v>
      </c>
      <c r="O83" s="112">
        <v>33</v>
      </c>
      <c r="P83" s="240">
        <v>11</v>
      </c>
      <c r="Q83" s="341">
        <v>16</v>
      </c>
      <c r="R83" s="370">
        <v>26</v>
      </c>
      <c r="S83" s="370">
        <v>33</v>
      </c>
      <c r="T83" s="370">
        <v>19</v>
      </c>
      <c r="U83" s="370">
        <v>40</v>
      </c>
      <c r="V83" s="370">
        <v>26</v>
      </c>
      <c r="W83" s="370">
        <v>33</v>
      </c>
      <c r="X83" s="145" t="s">
        <v>362</v>
      </c>
      <c r="Y83" s="166" t="s">
        <v>363</v>
      </c>
    </row>
    <row r="84" spans="2:25" ht="45" x14ac:dyDescent="0.25">
      <c r="B84" s="52"/>
      <c r="C84" s="52"/>
      <c r="D84" s="64" t="s">
        <v>520</v>
      </c>
      <c r="E84" s="60" t="s">
        <v>418</v>
      </c>
      <c r="F84" s="68" t="s">
        <v>1</v>
      </c>
      <c r="G84" s="110">
        <v>0</v>
      </c>
      <c r="H84" s="111">
        <v>0</v>
      </c>
      <c r="I84" s="111">
        <v>0</v>
      </c>
      <c r="J84" s="111">
        <v>0</v>
      </c>
      <c r="K84" s="111">
        <v>0</v>
      </c>
      <c r="L84" s="111">
        <v>0</v>
      </c>
      <c r="M84" s="111">
        <v>0</v>
      </c>
      <c r="N84" s="111">
        <v>0</v>
      </c>
      <c r="O84" s="111">
        <v>0</v>
      </c>
      <c r="P84" s="240">
        <v>0</v>
      </c>
      <c r="Q84" s="341">
        <v>0</v>
      </c>
      <c r="R84" s="370">
        <v>0</v>
      </c>
      <c r="S84" s="370">
        <v>0</v>
      </c>
      <c r="T84" s="370">
        <v>0</v>
      </c>
      <c r="U84" s="370">
        <v>0</v>
      </c>
      <c r="V84" s="370">
        <v>0</v>
      </c>
      <c r="W84" s="370">
        <v>0</v>
      </c>
      <c r="X84" s="145" t="s">
        <v>362</v>
      </c>
      <c r="Y84" s="166" t="s">
        <v>363</v>
      </c>
    </row>
    <row r="85" spans="2:25" ht="45" x14ac:dyDescent="0.25">
      <c r="B85" s="52"/>
      <c r="C85" s="52"/>
      <c r="D85" s="69" t="s">
        <v>521</v>
      </c>
      <c r="E85" s="60" t="s">
        <v>522</v>
      </c>
      <c r="F85" s="68" t="s">
        <v>0</v>
      </c>
      <c r="G85" s="110">
        <v>5</v>
      </c>
      <c r="H85" s="111">
        <v>7</v>
      </c>
      <c r="I85" s="111">
        <v>8</v>
      </c>
      <c r="J85" s="111">
        <v>1</v>
      </c>
      <c r="K85" s="111">
        <v>6</v>
      </c>
      <c r="L85" s="112">
        <v>0</v>
      </c>
      <c r="M85" s="112">
        <v>0</v>
      </c>
      <c r="N85" s="112">
        <v>1</v>
      </c>
      <c r="O85" s="112">
        <v>0</v>
      </c>
      <c r="P85" s="240">
        <v>1</v>
      </c>
      <c r="Q85" s="341">
        <v>1</v>
      </c>
      <c r="R85" s="370">
        <v>1</v>
      </c>
      <c r="S85" s="370">
        <v>0</v>
      </c>
      <c r="T85" s="370">
        <v>0</v>
      </c>
      <c r="U85" s="370">
        <v>0</v>
      </c>
      <c r="V85" s="370">
        <v>1</v>
      </c>
      <c r="W85" s="370">
        <v>0</v>
      </c>
      <c r="X85" s="145" t="s">
        <v>362</v>
      </c>
      <c r="Y85" s="166" t="s">
        <v>363</v>
      </c>
    </row>
    <row r="86" spans="2:25" ht="45" x14ac:dyDescent="0.25">
      <c r="B86" s="52"/>
      <c r="C86" s="52"/>
      <c r="D86" s="64" t="s">
        <v>523</v>
      </c>
      <c r="E86" s="60" t="s">
        <v>524</v>
      </c>
      <c r="F86" s="68" t="s">
        <v>0</v>
      </c>
      <c r="G86" s="110">
        <v>36</v>
      </c>
      <c r="H86" s="111">
        <v>30</v>
      </c>
      <c r="I86" s="111">
        <v>44</v>
      </c>
      <c r="J86" s="111">
        <v>29</v>
      </c>
      <c r="K86" s="111">
        <v>29</v>
      </c>
      <c r="L86" s="112">
        <v>10</v>
      </c>
      <c r="M86" s="112">
        <v>4</v>
      </c>
      <c r="N86" s="112">
        <v>12</v>
      </c>
      <c r="O86" s="112">
        <v>9</v>
      </c>
      <c r="P86" s="240">
        <v>5</v>
      </c>
      <c r="Q86" s="341">
        <v>8</v>
      </c>
      <c r="R86" s="370">
        <v>12</v>
      </c>
      <c r="S86" s="370">
        <v>9</v>
      </c>
      <c r="T86" s="370">
        <v>10</v>
      </c>
      <c r="U86" s="370">
        <v>4</v>
      </c>
      <c r="V86" s="370">
        <v>12</v>
      </c>
      <c r="W86" s="370">
        <v>9</v>
      </c>
      <c r="X86" s="145" t="s">
        <v>362</v>
      </c>
      <c r="Y86" s="166" t="s">
        <v>363</v>
      </c>
    </row>
    <row r="87" spans="2:25" ht="45" x14ac:dyDescent="0.25">
      <c r="B87" s="52"/>
      <c r="C87" s="52"/>
      <c r="D87" s="64" t="s">
        <v>525</v>
      </c>
      <c r="E87" s="60" t="s">
        <v>526</v>
      </c>
      <c r="F87" s="68" t="s">
        <v>0</v>
      </c>
      <c r="G87" s="110">
        <v>0</v>
      </c>
      <c r="H87" s="111">
        <v>0</v>
      </c>
      <c r="I87" s="111">
        <v>0</v>
      </c>
      <c r="J87" s="111">
        <v>0</v>
      </c>
      <c r="K87" s="111">
        <v>1</v>
      </c>
      <c r="L87" s="112">
        <v>1</v>
      </c>
      <c r="M87" s="112">
        <v>2</v>
      </c>
      <c r="N87" s="112">
        <v>2</v>
      </c>
      <c r="O87" s="112">
        <v>1</v>
      </c>
      <c r="P87" s="240">
        <v>0</v>
      </c>
      <c r="Q87" s="341">
        <v>0</v>
      </c>
      <c r="R87" s="370">
        <v>2</v>
      </c>
      <c r="S87" s="370">
        <v>1</v>
      </c>
      <c r="T87" s="370">
        <v>1</v>
      </c>
      <c r="U87" s="370">
        <v>2</v>
      </c>
      <c r="V87" s="370">
        <v>2</v>
      </c>
      <c r="W87" s="370">
        <v>1</v>
      </c>
      <c r="X87" s="145" t="s">
        <v>362</v>
      </c>
      <c r="Y87" s="166" t="s">
        <v>363</v>
      </c>
    </row>
    <row r="88" spans="2:25" ht="45" x14ac:dyDescent="0.25">
      <c r="B88" s="52"/>
      <c r="C88" s="52"/>
      <c r="D88" s="64" t="s">
        <v>527</v>
      </c>
      <c r="E88" s="60" t="s">
        <v>528</v>
      </c>
      <c r="F88" s="68" t="s">
        <v>1</v>
      </c>
      <c r="G88" s="110">
        <v>0</v>
      </c>
      <c r="H88" s="111">
        <v>0</v>
      </c>
      <c r="I88" s="111">
        <v>0</v>
      </c>
      <c r="J88" s="111">
        <v>0</v>
      </c>
      <c r="K88" s="111">
        <v>0</v>
      </c>
      <c r="L88" s="111">
        <v>0</v>
      </c>
      <c r="M88" s="111">
        <v>0</v>
      </c>
      <c r="N88" s="111">
        <v>0</v>
      </c>
      <c r="O88" s="111">
        <v>0</v>
      </c>
      <c r="P88" s="240">
        <v>0</v>
      </c>
      <c r="Q88" s="341">
        <v>0</v>
      </c>
      <c r="R88" s="370">
        <v>0</v>
      </c>
      <c r="S88" s="370">
        <v>0</v>
      </c>
      <c r="T88" s="370">
        <v>0</v>
      </c>
      <c r="U88" s="370">
        <v>0</v>
      </c>
      <c r="V88" s="370">
        <v>0</v>
      </c>
      <c r="W88" s="370">
        <v>0</v>
      </c>
      <c r="X88" s="145" t="s">
        <v>362</v>
      </c>
      <c r="Y88" s="166" t="s">
        <v>363</v>
      </c>
    </row>
    <row r="89" spans="2:25" ht="45" x14ac:dyDescent="0.25">
      <c r="B89" s="52"/>
      <c r="C89" s="52"/>
      <c r="D89" s="64" t="s">
        <v>529</v>
      </c>
      <c r="E89" s="60" t="s">
        <v>530</v>
      </c>
      <c r="F89" s="68" t="s">
        <v>0</v>
      </c>
      <c r="G89" s="110">
        <v>19</v>
      </c>
      <c r="H89" s="111">
        <v>37</v>
      </c>
      <c r="I89" s="111">
        <v>32</v>
      </c>
      <c r="J89" s="111">
        <v>18</v>
      </c>
      <c r="K89" s="111">
        <v>51</v>
      </c>
      <c r="L89" s="112">
        <v>3</v>
      </c>
      <c r="M89" s="112">
        <v>16</v>
      </c>
      <c r="N89" s="112">
        <v>24</v>
      </c>
      <c r="O89" s="112">
        <v>8</v>
      </c>
      <c r="P89" s="240">
        <v>3</v>
      </c>
      <c r="Q89" s="341">
        <v>2</v>
      </c>
      <c r="R89" s="370">
        <v>24</v>
      </c>
      <c r="S89" s="370">
        <v>8</v>
      </c>
      <c r="T89" s="370">
        <v>3</v>
      </c>
      <c r="U89" s="370">
        <v>16</v>
      </c>
      <c r="V89" s="370">
        <v>24</v>
      </c>
      <c r="W89" s="370">
        <v>8</v>
      </c>
      <c r="X89" s="145" t="s">
        <v>362</v>
      </c>
      <c r="Y89" s="166" t="s">
        <v>363</v>
      </c>
    </row>
    <row r="90" spans="2:25" ht="45" x14ac:dyDescent="0.25">
      <c r="B90" s="52"/>
      <c r="C90" s="52"/>
      <c r="D90" s="64" t="s">
        <v>531</v>
      </c>
      <c r="E90" s="60" t="s">
        <v>532</v>
      </c>
      <c r="F90" s="68" t="s">
        <v>0</v>
      </c>
      <c r="G90" s="110">
        <v>1</v>
      </c>
      <c r="H90" s="111">
        <v>6</v>
      </c>
      <c r="I90" s="111">
        <v>0</v>
      </c>
      <c r="J90" s="111">
        <v>2</v>
      </c>
      <c r="K90" s="111">
        <v>9</v>
      </c>
      <c r="L90" s="112">
        <v>1</v>
      </c>
      <c r="M90" s="112">
        <v>1</v>
      </c>
      <c r="N90" s="112">
        <v>0</v>
      </c>
      <c r="O90" s="112">
        <v>0</v>
      </c>
      <c r="P90" s="240">
        <v>1</v>
      </c>
      <c r="Q90" s="341">
        <v>1</v>
      </c>
      <c r="R90" s="370">
        <v>0</v>
      </c>
      <c r="S90" s="370">
        <v>0</v>
      </c>
      <c r="T90" s="370">
        <v>1</v>
      </c>
      <c r="U90" s="370">
        <v>1</v>
      </c>
      <c r="V90" s="370">
        <v>0</v>
      </c>
      <c r="W90" s="370">
        <v>0</v>
      </c>
      <c r="X90" s="145" t="s">
        <v>362</v>
      </c>
      <c r="Y90" s="166" t="s">
        <v>363</v>
      </c>
    </row>
    <row r="91" spans="2:25" ht="45" x14ac:dyDescent="0.25">
      <c r="B91" s="52"/>
      <c r="C91" s="52"/>
      <c r="D91" s="64" t="s">
        <v>533</v>
      </c>
      <c r="E91" s="60" t="s">
        <v>428</v>
      </c>
      <c r="F91" s="68" t="s">
        <v>0</v>
      </c>
      <c r="G91" s="110">
        <v>63</v>
      </c>
      <c r="H91" s="111">
        <v>45</v>
      </c>
      <c r="I91" s="111">
        <v>56</v>
      </c>
      <c r="J91" s="111">
        <v>40</v>
      </c>
      <c r="K91" s="111">
        <v>49</v>
      </c>
      <c r="L91" s="112">
        <v>12</v>
      </c>
      <c r="M91" s="112">
        <v>19</v>
      </c>
      <c r="N91" s="112">
        <v>7</v>
      </c>
      <c r="O91" s="112">
        <v>9</v>
      </c>
      <c r="P91" s="240">
        <v>13</v>
      </c>
      <c r="Q91" s="341">
        <v>4</v>
      </c>
      <c r="R91" s="370">
        <v>7</v>
      </c>
      <c r="S91" s="370">
        <v>9</v>
      </c>
      <c r="T91" s="370">
        <v>12</v>
      </c>
      <c r="U91" s="370">
        <v>19</v>
      </c>
      <c r="V91" s="370">
        <v>7</v>
      </c>
      <c r="W91" s="370">
        <v>9</v>
      </c>
      <c r="X91" s="145" t="s">
        <v>362</v>
      </c>
      <c r="Y91" s="166" t="s">
        <v>363</v>
      </c>
    </row>
    <row r="92" spans="2:25" ht="60" x14ac:dyDescent="0.25">
      <c r="B92" s="52"/>
      <c r="C92" s="52" t="s">
        <v>534</v>
      </c>
      <c r="D92" s="64" t="s">
        <v>535</v>
      </c>
      <c r="E92" s="64" t="s">
        <v>432</v>
      </c>
      <c r="F92" s="68" t="s">
        <v>0</v>
      </c>
      <c r="G92" s="110">
        <v>0</v>
      </c>
      <c r="H92" s="111">
        <v>0</v>
      </c>
      <c r="I92" s="111">
        <v>0</v>
      </c>
      <c r="J92" s="111">
        <v>0</v>
      </c>
      <c r="K92" s="111">
        <v>0</v>
      </c>
      <c r="L92" s="111">
        <v>0</v>
      </c>
      <c r="M92" s="111">
        <v>0</v>
      </c>
      <c r="N92" s="111">
        <v>0</v>
      </c>
      <c r="O92" s="111">
        <v>0</v>
      </c>
      <c r="P92" s="240">
        <v>0</v>
      </c>
      <c r="Q92" s="341">
        <v>0</v>
      </c>
      <c r="R92" s="370">
        <v>0</v>
      </c>
      <c r="S92" s="370">
        <v>0</v>
      </c>
      <c r="T92" s="370">
        <v>0</v>
      </c>
      <c r="U92" s="370">
        <v>0</v>
      </c>
      <c r="V92" s="370">
        <v>0</v>
      </c>
      <c r="W92" s="370">
        <v>0</v>
      </c>
      <c r="X92" s="145" t="s">
        <v>362</v>
      </c>
      <c r="Y92" s="166" t="s">
        <v>363</v>
      </c>
    </row>
    <row r="93" spans="2:25" ht="75" x14ac:dyDescent="0.25">
      <c r="B93" s="52"/>
      <c r="C93" s="52" t="s">
        <v>536</v>
      </c>
      <c r="D93" s="64" t="s">
        <v>537</v>
      </c>
      <c r="E93" s="52" t="s">
        <v>435</v>
      </c>
      <c r="F93" s="68" t="s">
        <v>0</v>
      </c>
      <c r="G93" s="110">
        <v>22</v>
      </c>
      <c r="H93" s="111">
        <v>18</v>
      </c>
      <c r="I93" s="111">
        <v>25</v>
      </c>
      <c r="J93" s="111">
        <v>51</v>
      </c>
      <c r="K93" s="111">
        <v>17</v>
      </c>
      <c r="L93" s="112">
        <v>6</v>
      </c>
      <c r="M93" s="112">
        <v>13</v>
      </c>
      <c r="N93" s="112">
        <v>9</v>
      </c>
      <c r="O93" s="112">
        <v>6</v>
      </c>
      <c r="P93" s="240">
        <v>4</v>
      </c>
      <c r="Q93" s="341">
        <v>16</v>
      </c>
      <c r="R93" s="370">
        <v>9</v>
      </c>
      <c r="S93" s="370">
        <v>6</v>
      </c>
      <c r="T93" s="370">
        <v>6</v>
      </c>
      <c r="U93" s="370">
        <v>13</v>
      </c>
      <c r="V93" s="370">
        <v>9</v>
      </c>
      <c r="W93" s="370">
        <v>6</v>
      </c>
      <c r="X93" s="145" t="s">
        <v>362</v>
      </c>
      <c r="Y93" s="166" t="s">
        <v>363</v>
      </c>
    </row>
    <row r="94" spans="2:25" ht="45" x14ac:dyDescent="0.25">
      <c r="B94" s="52"/>
      <c r="C94" s="52" t="s">
        <v>538</v>
      </c>
      <c r="D94" s="64" t="s">
        <v>539</v>
      </c>
      <c r="E94" s="64" t="s">
        <v>392</v>
      </c>
      <c r="F94" s="68" t="s">
        <v>1</v>
      </c>
      <c r="G94" s="110">
        <v>51</v>
      </c>
      <c r="H94" s="111">
        <v>36</v>
      </c>
      <c r="I94" s="111">
        <v>50</v>
      </c>
      <c r="J94" s="111">
        <v>76</v>
      </c>
      <c r="K94" s="111">
        <v>451</v>
      </c>
      <c r="L94" s="112">
        <v>25</v>
      </c>
      <c r="M94" s="112">
        <v>56</v>
      </c>
      <c r="N94" s="112">
        <v>70</v>
      </c>
      <c r="O94" s="112">
        <v>109</v>
      </c>
      <c r="P94" s="240">
        <v>77</v>
      </c>
      <c r="Q94" s="341">
        <v>122</v>
      </c>
      <c r="R94" s="370">
        <v>70</v>
      </c>
      <c r="S94" s="370">
        <v>109</v>
      </c>
      <c r="T94" s="370">
        <v>25</v>
      </c>
      <c r="U94" s="370">
        <v>56</v>
      </c>
      <c r="V94" s="370">
        <v>70</v>
      </c>
      <c r="W94" s="370">
        <v>109</v>
      </c>
      <c r="X94" s="145" t="s">
        <v>362</v>
      </c>
      <c r="Y94" s="166" t="s">
        <v>363</v>
      </c>
    </row>
    <row r="95" spans="2:25" ht="75" x14ac:dyDescent="0.25">
      <c r="B95" s="52"/>
      <c r="C95" s="52" t="s">
        <v>540</v>
      </c>
      <c r="D95" s="64" t="s">
        <v>541</v>
      </c>
      <c r="E95" s="64" t="s">
        <v>440</v>
      </c>
      <c r="F95" s="68" t="s">
        <v>0</v>
      </c>
      <c r="G95" s="110">
        <v>7</v>
      </c>
      <c r="H95" s="111">
        <v>10</v>
      </c>
      <c r="I95" s="111">
        <v>9</v>
      </c>
      <c r="J95" s="111">
        <v>5</v>
      </c>
      <c r="K95" s="111">
        <v>21</v>
      </c>
      <c r="L95" s="112">
        <v>2</v>
      </c>
      <c r="M95" s="112">
        <v>2</v>
      </c>
      <c r="N95" s="112">
        <v>4</v>
      </c>
      <c r="O95" s="112">
        <v>1</v>
      </c>
      <c r="P95" s="240">
        <v>1</v>
      </c>
      <c r="Q95" s="341">
        <v>1</v>
      </c>
      <c r="R95" s="370">
        <v>4</v>
      </c>
      <c r="S95" s="370">
        <v>1</v>
      </c>
      <c r="T95" s="370">
        <v>2</v>
      </c>
      <c r="U95" s="370">
        <v>2</v>
      </c>
      <c r="V95" s="370">
        <v>4</v>
      </c>
      <c r="W95" s="370">
        <v>1</v>
      </c>
      <c r="X95" s="145" t="s">
        <v>362</v>
      </c>
      <c r="Y95" s="166" t="s">
        <v>363</v>
      </c>
    </row>
    <row r="96" spans="2:25" ht="45" x14ac:dyDescent="0.25">
      <c r="B96" s="52"/>
      <c r="C96" s="52" t="s">
        <v>542</v>
      </c>
      <c r="D96" s="64" t="s">
        <v>543</v>
      </c>
      <c r="E96" s="64" t="s">
        <v>443</v>
      </c>
      <c r="F96" s="68" t="s">
        <v>0</v>
      </c>
      <c r="G96" s="110">
        <v>436</v>
      </c>
      <c r="H96" s="111">
        <v>138</v>
      </c>
      <c r="I96" s="111">
        <v>388</v>
      </c>
      <c r="J96" s="111">
        <v>168</v>
      </c>
      <c r="K96" s="111">
        <v>314</v>
      </c>
      <c r="L96" s="112">
        <v>93</v>
      </c>
      <c r="M96" s="112">
        <v>57</v>
      </c>
      <c r="N96" s="112">
        <v>163</v>
      </c>
      <c r="O96" s="112">
        <v>25</v>
      </c>
      <c r="P96" s="240">
        <v>115</v>
      </c>
      <c r="Q96" s="341">
        <v>26</v>
      </c>
      <c r="R96" s="370">
        <v>163</v>
      </c>
      <c r="S96" s="370">
        <v>25</v>
      </c>
      <c r="T96" s="370">
        <v>93</v>
      </c>
      <c r="U96" s="370">
        <v>57</v>
      </c>
      <c r="V96" s="370">
        <v>163</v>
      </c>
      <c r="W96" s="370">
        <v>25</v>
      </c>
      <c r="X96" s="145" t="s">
        <v>362</v>
      </c>
      <c r="Y96" s="166" t="s">
        <v>363</v>
      </c>
    </row>
    <row r="97" spans="1:25" ht="60" x14ac:dyDescent="0.25">
      <c r="B97" s="52"/>
      <c r="C97" s="52" t="s">
        <v>544</v>
      </c>
      <c r="D97" s="64" t="s">
        <v>545</v>
      </c>
      <c r="E97" s="64" t="s">
        <v>446</v>
      </c>
      <c r="F97" s="68" t="s">
        <v>0</v>
      </c>
      <c r="G97" s="110">
        <v>158</v>
      </c>
      <c r="H97" s="111">
        <v>158</v>
      </c>
      <c r="I97" s="111">
        <v>168</v>
      </c>
      <c r="J97" s="111">
        <v>187</v>
      </c>
      <c r="K97" s="111">
        <v>162</v>
      </c>
      <c r="L97" s="112">
        <v>26</v>
      </c>
      <c r="M97" s="112">
        <v>34</v>
      </c>
      <c r="N97" s="112">
        <v>36</v>
      </c>
      <c r="O97" s="112">
        <v>34</v>
      </c>
      <c r="P97" s="240">
        <v>45</v>
      </c>
      <c r="Q97" s="341">
        <v>25</v>
      </c>
      <c r="R97" s="370">
        <v>36</v>
      </c>
      <c r="S97" s="370">
        <v>34</v>
      </c>
      <c r="T97" s="370">
        <v>26</v>
      </c>
      <c r="U97" s="370">
        <v>34</v>
      </c>
      <c r="V97" s="370">
        <v>36</v>
      </c>
      <c r="W97" s="370">
        <v>34</v>
      </c>
      <c r="X97" s="145" t="s">
        <v>362</v>
      </c>
      <c r="Y97" s="166" t="s">
        <v>363</v>
      </c>
    </row>
    <row r="98" spans="1:25" ht="138.75" customHeight="1" x14ac:dyDescent="0.25">
      <c r="A98" s="27" t="s">
        <v>358</v>
      </c>
      <c r="B98" s="328" t="s">
        <v>546</v>
      </c>
      <c r="C98" s="328" t="s">
        <v>547</v>
      </c>
      <c r="D98" s="328" t="s">
        <v>548</v>
      </c>
      <c r="E98" s="325" t="s">
        <v>361</v>
      </c>
      <c r="F98" s="68" t="s">
        <v>0</v>
      </c>
      <c r="G98" s="329">
        <v>106</v>
      </c>
      <c r="H98" s="242">
        <v>108</v>
      </c>
      <c r="I98" s="330">
        <v>177</v>
      </c>
      <c r="J98" s="330">
        <v>124</v>
      </c>
      <c r="K98" s="330">
        <v>136</v>
      </c>
      <c r="L98" s="241">
        <v>10</v>
      </c>
      <c r="M98" s="241">
        <v>38</v>
      </c>
      <c r="N98" s="331">
        <v>54</v>
      </c>
      <c r="O98" s="241">
        <v>25</v>
      </c>
      <c r="P98" s="377">
        <v>32</v>
      </c>
      <c r="Q98" s="377">
        <v>45</v>
      </c>
      <c r="R98" s="370">
        <v>53.427435578121624</v>
      </c>
      <c r="S98" s="370">
        <v>24.734923878760011</v>
      </c>
      <c r="T98" s="370">
        <v>9.7789021303045267</v>
      </c>
      <c r="U98" s="370">
        <v>37.159828095157202</v>
      </c>
      <c r="V98" s="370">
        <v>52.806071503644446</v>
      </c>
      <c r="W98" s="370">
        <v>24.447255325761315</v>
      </c>
      <c r="X98" s="145" t="s">
        <v>549</v>
      </c>
      <c r="Y98" s="64"/>
    </row>
    <row r="99" spans="1:25" ht="30" x14ac:dyDescent="0.25">
      <c r="B99" s="52"/>
      <c r="C99" s="52"/>
      <c r="D99" s="64" t="s">
        <v>550</v>
      </c>
      <c r="E99" s="325" t="s">
        <v>364</v>
      </c>
      <c r="F99" s="68" t="s">
        <v>0</v>
      </c>
      <c r="G99" s="330">
        <v>54</v>
      </c>
      <c r="H99" s="330">
        <v>41</v>
      </c>
      <c r="I99" s="330">
        <v>62</v>
      </c>
      <c r="J99" s="330">
        <v>54</v>
      </c>
      <c r="K99" s="242">
        <v>67</v>
      </c>
      <c r="L99" s="241">
        <v>3</v>
      </c>
      <c r="M99" s="241">
        <v>15</v>
      </c>
      <c r="N99" s="241">
        <v>21</v>
      </c>
      <c r="O99" s="241">
        <v>6</v>
      </c>
      <c r="P99" s="331">
        <v>5</v>
      </c>
      <c r="Q99" s="377">
        <v>16</v>
      </c>
      <c r="R99" s="370">
        <v>20.91305443481189</v>
      </c>
      <c r="S99" s="370">
        <v>5.9751584099462542</v>
      </c>
      <c r="T99" s="370">
        <v>2.9730972259855077</v>
      </c>
      <c r="U99" s="370">
        <v>14.86548612992754</v>
      </c>
      <c r="V99" s="370">
        <v>20.811680581898557</v>
      </c>
      <c r="W99" s="370">
        <v>5.9461944519710155</v>
      </c>
      <c r="X99" s="145" t="s">
        <v>549</v>
      </c>
      <c r="Y99" s="64"/>
    </row>
    <row r="100" spans="1:25" ht="30" x14ac:dyDescent="0.25">
      <c r="B100" s="52"/>
      <c r="C100" s="52"/>
      <c r="D100" s="64" t="s">
        <v>551</v>
      </c>
      <c r="E100" s="325" t="s">
        <v>365</v>
      </c>
      <c r="F100" s="68" t="s">
        <v>0</v>
      </c>
      <c r="G100" s="242">
        <v>23</v>
      </c>
      <c r="H100" s="242">
        <v>13</v>
      </c>
      <c r="I100" s="242">
        <v>11</v>
      </c>
      <c r="J100" s="242">
        <v>13</v>
      </c>
      <c r="K100" s="242">
        <v>15</v>
      </c>
      <c r="L100" s="241">
        <v>0</v>
      </c>
      <c r="M100" s="241">
        <v>5</v>
      </c>
      <c r="N100" s="241">
        <v>5</v>
      </c>
      <c r="O100" s="241">
        <v>4</v>
      </c>
      <c r="P100" s="331">
        <v>1</v>
      </c>
      <c r="Q100" s="377">
        <v>10</v>
      </c>
      <c r="R100" s="370">
        <v>4.985447103254085</v>
      </c>
      <c r="S100" s="370">
        <v>3.9883576826032678</v>
      </c>
      <c r="T100" s="370">
        <v>0</v>
      </c>
      <c r="U100" s="370">
        <v>4.9684801553698268</v>
      </c>
      <c r="V100" s="370">
        <v>4.9684801553698268</v>
      </c>
      <c r="W100" s="370">
        <v>3.9747841242958613</v>
      </c>
      <c r="X100" s="145" t="s">
        <v>549</v>
      </c>
      <c r="Y100" s="64"/>
    </row>
    <row r="101" spans="1:25" ht="30" x14ac:dyDescent="0.25">
      <c r="B101" s="52"/>
      <c r="C101" s="52"/>
      <c r="D101" s="64" t="s">
        <v>552</v>
      </c>
      <c r="E101" s="325" t="s">
        <v>366</v>
      </c>
      <c r="F101" s="68" t="s">
        <v>0</v>
      </c>
      <c r="G101" s="242">
        <v>47</v>
      </c>
      <c r="H101" s="242">
        <v>36</v>
      </c>
      <c r="I101" s="242">
        <v>55</v>
      </c>
      <c r="J101" s="242">
        <v>28</v>
      </c>
      <c r="K101" s="242">
        <v>36</v>
      </c>
      <c r="L101" s="241">
        <v>4</v>
      </c>
      <c r="M101" s="241">
        <v>18</v>
      </c>
      <c r="N101" s="241">
        <v>24</v>
      </c>
      <c r="O101" s="241">
        <v>9</v>
      </c>
      <c r="P101" s="331">
        <v>3</v>
      </c>
      <c r="Q101" s="377">
        <v>14</v>
      </c>
      <c r="R101" s="370">
        <v>23.904287519722239</v>
      </c>
      <c r="S101" s="370">
        <v>8.9641078198958386</v>
      </c>
      <c r="T101" s="370">
        <v>3.9654454469766964</v>
      </c>
      <c r="U101" s="370">
        <v>17.844504511395133</v>
      </c>
      <c r="V101" s="370">
        <v>23.792672681860179</v>
      </c>
      <c r="W101" s="370">
        <v>8.9222522556975665</v>
      </c>
      <c r="X101" s="145" t="s">
        <v>549</v>
      </c>
      <c r="Y101" s="64"/>
    </row>
    <row r="102" spans="1:25" x14ac:dyDescent="0.25">
      <c r="B102" s="52"/>
      <c r="C102" s="52"/>
      <c r="D102" s="64" t="s">
        <v>553</v>
      </c>
      <c r="E102" s="326" t="s">
        <v>368</v>
      </c>
      <c r="F102" s="68" t="s">
        <v>0</v>
      </c>
      <c r="G102" s="330">
        <v>1</v>
      </c>
      <c r="H102" s="330">
        <v>1</v>
      </c>
      <c r="I102" s="330">
        <v>2</v>
      </c>
      <c r="J102" s="330">
        <v>50</v>
      </c>
      <c r="K102" s="330">
        <v>20</v>
      </c>
      <c r="L102" s="241">
        <v>2</v>
      </c>
      <c r="M102" s="241">
        <v>16</v>
      </c>
      <c r="N102" s="241">
        <v>6</v>
      </c>
      <c r="O102" s="241">
        <v>1</v>
      </c>
      <c r="P102" s="241">
        <v>2</v>
      </c>
      <c r="Q102" s="377">
        <v>16</v>
      </c>
      <c r="R102" s="370">
        <v>5.9721571667539832</v>
      </c>
      <c r="S102" s="370">
        <v>0.99535952779233061</v>
      </c>
      <c r="T102" s="370">
        <v>1.9798950884124182</v>
      </c>
      <c r="U102" s="370">
        <v>15.839160707299346</v>
      </c>
      <c r="V102" s="370">
        <v>5.9396852652372543</v>
      </c>
      <c r="W102" s="370">
        <v>0.98994754420620912</v>
      </c>
      <c r="X102" s="145" t="s">
        <v>549</v>
      </c>
      <c r="Y102" s="64"/>
    </row>
    <row r="103" spans="1:25" ht="75" x14ac:dyDescent="0.25">
      <c r="B103" s="52"/>
      <c r="C103" s="52" t="s">
        <v>554</v>
      </c>
      <c r="D103" s="64" t="s">
        <v>555</v>
      </c>
      <c r="E103" s="326" t="s">
        <v>457</v>
      </c>
      <c r="F103" s="68" t="s">
        <v>0</v>
      </c>
      <c r="G103" s="330">
        <v>14</v>
      </c>
      <c r="H103" s="330">
        <v>12</v>
      </c>
      <c r="I103" s="242">
        <v>13</v>
      </c>
      <c r="J103" s="330">
        <v>8</v>
      </c>
      <c r="K103" s="242">
        <v>7</v>
      </c>
      <c r="L103" s="241">
        <v>0</v>
      </c>
      <c r="M103" s="241">
        <v>5</v>
      </c>
      <c r="N103" s="241">
        <v>2</v>
      </c>
      <c r="O103" s="241">
        <v>0</v>
      </c>
      <c r="P103" s="241">
        <v>0</v>
      </c>
      <c r="Q103" s="378">
        <v>2</v>
      </c>
      <c r="R103" s="370">
        <v>1.9990790536122742</v>
      </c>
      <c r="S103" s="370">
        <v>0</v>
      </c>
      <c r="T103" s="370">
        <v>0</v>
      </c>
      <c r="U103" s="370">
        <v>4.995007567433646</v>
      </c>
      <c r="V103" s="370">
        <v>1.9980030269734586</v>
      </c>
      <c r="W103" s="370">
        <v>0</v>
      </c>
      <c r="X103" s="145" t="s">
        <v>549</v>
      </c>
      <c r="Y103" s="64"/>
    </row>
    <row r="104" spans="1:25" x14ac:dyDescent="0.25">
      <c r="B104" s="52"/>
      <c r="C104" s="52"/>
      <c r="D104" s="64" t="s">
        <v>556</v>
      </c>
      <c r="E104" s="326" t="s">
        <v>459</v>
      </c>
      <c r="F104" s="68" t="s">
        <v>0</v>
      </c>
      <c r="G104" s="330">
        <v>47</v>
      </c>
      <c r="H104" s="330">
        <v>59</v>
      </c>
      <c r="I104" s="330">
        <v>73</v>
      </c>
      <c r="J104" s="242">
        <v>40</v>
      </c>
      <c r="K104" s="330">
        <v>82</v>
      </c>
      <c r="L104" s="241">
        <v>4</v>
      </c>
      <c r="M104" s="241">
        <v>28</v>
      </c>
      <c r="N104" s="241">
        <v>20</v>
      </c>
      <c r="O104" s="241">
        <v>19</v>
      </c>
      <c r="P104" s="331">
        <v>13</v>
      </c>
      <c r="Q104" s="377">
        <v>27</v>
      </c>
      <c r="R104" s="370">
        <v>19.929824606692311</v>
      </c>
      <c r="S104" s="370">
        <v>18.933333376357695</v>
      </c>
      <c r="T104" s="370">
        <v>3.9695984871088927</v>
      </c>
      <c r="U104" s="370">
        <v>27.787189409762249</v>
      </c>
      <c r="V104" s="370">
        <v>19.847992435544466</v>
      </c>
      <c r="W104" s="370">
        <v>18.855592813767242</v>
      </c>
      <c r="X104" s="145" t="s">
        <v>549</v>
      </c>
      <c r="Y104" s="64"/>
    </row>
    <row r="105" spans="1:25" ht="30" x14ac:dyDescent="0.25">
      <c r="B105" s="52"/>
      <c r="C105" s="52"/>
      <c r="D105" s="64" t="s">
        <v>557</v>
      </c>
      <c r="E105" s="325" t="s">
        <v>462</v>
      </c>
      <c r="F105" s="68" t="s">
        <v>0</v>
      </c>
      <c r="G105" s="242">
        <v>8</v>
      </c>
      <c r="H105" s="330">
        <v>7</v>
      </c>
      <c r="I105" s="330">
        <v>10</v>
      </c>
      <c r="J105" s="242">
        <v>2</v>
      </c>
      <c r="K105" s="242">
        <v>5</v>
      </c>
      <c r="L105" s="241">
        <v>1</v>
      </c>
      <c r="M105" s="241">
        <v>2</v>
      </c>
      <c r="N105" s="241">
        <v>7</v>
      </c>
      <c r="O105" s="241">
        <v>1</v>
      </c>
      <c r="P105" s="331">
        <v>0</v>
      </c>
      <c r="Q105" s="377">
        <v>2</v>
      </c>
      <c r="R105" s="370">
        <v>6.9571391789370747</v>
      </c>
      <c r="S105" s="370">
        <v>0.99387702556243918</v>
      </c>
      <c r="T105" s="370">
        <v>0.9870208728097809</v>
      </c>
      <c r="U105" s="370">
        <v>1.9740417456195618</v>
      </c>
      <c r="V105" s="370">
        <v>6.909146109668467</v>
      </c>
      <c r="W105" s="370">
        <v>0.9870208728097809</v>
      </c>
      <c r="X105" s="145" t="s">
        <v>549</v>
      </c>
      <c r="Y105" s="64"/>
    </row>
    <row r="106" spans="1:25" ht="30" x14ac:dyDescent="0.25">
      <c r="B106" s="52"/>
      <c r="C106" s="52"/>
      <c r="D106" s="64" t="s">
        <v>558</v>
      </c>
      <c r="E106" s="325" t="s">
        <v>375</v>
      </c>
      <c r="F106" s="68" t="s">
        <v>0</v>
      </c>
      <c r="G106" s="242">
        <v>7</v>
      </c>
      <c r="H106" s="330">
        <v>3</v>
      </c>
      <c r="I106" s="242">
        <v>6</v>
      </c>
      <c r="J106" s="242">
        <v>1</v>
      </c>
      <c r="K106" s="330">
        <v>3</v>
      </c>
      <c r="L106" s="241">
        <v>0</v>
      </c>
      <c r="M106" s="241">
        <v>1</v>
      </c>
      <c r="N106" s="241">
        <v>0</v>
      </c>
      <c r="O106" s="241">
        <v>0</v>
      </c>
      <c r="P106" s="241">
        <v>0</v>
      </c>
      <c r="Q106" s="377">
        <v>0</v>
      </c>
      <c r="R106" s="370">
        <v>0</v>
      </c>
      <c r="S106" s="370">
        <v>0</v>
      </c>
      <c r="T106" s="370">
        <v>0</v>
      </c>
      <c r="U106" s="370">
        <v>0.60820505349102849</v>
      </c>
      <c r="V106" s="370">
        <v>0</v>
      </c>
      <c r="W106" s="370">
        <v>0</v>
      </c>
      <c r="X106" s="145" t="s">
        <v>549</v>
      </c>
      <c r="Y106" s="64"/>
    </row>
    <row r="107" spans="1:25" ht="30" x14ac:dyDescent="0.25">
      <c r="B107" s="52"/>
      <c r="C107" s="52"/>
      <c r="D107" s="64" t="s">
        <v>559</v>
      </c>
      <c r="E107" s="325" t="s">
        <v>465</v>
      </c>
      <c r="F107" s="68" t="s">
        <v>0</v>
      </c>
      <c r="G107" s="242">
        <v>3</v>
      </c>
      <c r="H107" s="330">
        <v>3</v>
      </c>
      <c r="I107" s="242">
        <v>4</v>
      </c>
      <c r="J107" s="330">
        <v>1</v>
      </c>
      <c r="K107" s="242">
        <v>2</v>
      </c>
      <c r="L107" s="241">
        <v>0</v>
      </c>
      <c r="M107" s="241">
        <v>1</v>
      </c>
      <c r="N107" s="241">
        <v>2</v>
      </c>
      <c r="O107" s="241">
        <v>0</v>
      </c>
      <c r="P107" s="241">
        <v>0</v>
      </c>
      <c r="Q107" s="378">
        <v>3</v>
      </c>
      <c r="R107" s="370">
        <v>2</v>
      </c>
      <c r="S107" s="370">
        <v>0</v>
      </c>
      <c r="T107" s="370">
        <v>0</v>
      </c>
      <c r="U107" s="370">
        <v>1</v>
      </c>
      <c r="V107" s="370">
        <v>2</v>
      </c>
      <c r="W107" s="370">
        <v>0</v>
      </c>
      <c r="X107" s="145" t="s">
        <v>549</v>
      </c>
      <c r="Y107" s="64"/>
    </row>
    <row r="108" spans="1:25" ht="30" x14ac:dyDescent="0.25">
      <c r="B108" s="52"/>
      <c r="C108" s="52"/>
      <c r="D108" s="64" t="s">
        <v>560</v>
      </c>
      <c r="E108" s="325" t="s">
        <v>467</v>
      </c>
      <c r="F108" s="68" t="s">
        <v>0</v>
      </c>
      <c r="G108" s="242">
        <v>6</v>
      </c>
      <c r="H108" s="330">
        <v>7</v>
      </c>
      <c r="I108" s="330">
        <v>13</v>
      </c>
      <c r="J108" s="242">
        <v>11</v>
      </c>
      <c r="K108" s="242">
        <v>6</v>
      </c>
      <c r="L108" s="241">
        <v>0</v>
      </c>
      <c r="M108" s="241">
        <v>5</v>
      </c>
      <c r="N108" s="241">
        <v>3</v>
      </c>
      <c r="O108" s="241">
        <v>4</v>
      </c>
      <c r="P108" s="331">
        <v>2</v>
      </c>
      <c r="Q108" s="377">
        <v>4</v>
      </c>
      <c r="R108" s="370">
        <v>2.993352914850802</v>
      </c>
      <c r="S108" s="370">
        <v>3.9911372198010691</v>
      </c>
      <c r="T108" s="370">
        <v>0</v>
      </c>
      <c r="U108" s="370">
        <v>4.9760034138001155</v>
      </c>
      <c r="V108" s="370">
        <v>2.9856020482800694</v>
      </c>
      <c r="W108" s="370">
        <v>3.9808027310400922</v>
      </c>
      <c r="X108" s="145" t="s">
        <v>549</v>
      </c>
      <c r="Y108" s="64"/>
    </row>
    <row r="109" spans="1:25" ht="45" x14ac:dyDescent="0.25">
      <c r="B109" s="52"/>
      <c r="C109" s="52"/>
      <c r="D109" s="64" t="s">
        <v>561</v>
      </c>
      <c r="E109" s="325" t="s">
        <v>469</v>
      </c>
      <c r="F109" s="68" t="s">
        <v>0</v>
      </c>
      <c r="G109" s="330">
        <v>7</v>
      </c>
      <c r="H109" s="242">
        <v>4</v>
      </c>
      <c r="I109" s="330">
        <v>9</v>
      </c>
      <c r="J109" s="242">
        <v>5</v>
      </c>
      <c r="K109" s="242">
        <v>4</v>
      </c>
      <c r="L109" s="241">
        <v>0</v>
      </c>
      <c r="M109" s="241">
        <v>1</v>
      </c>
      <c r="N109" s="241">
        <v>2</v>
      </c>
      <c r="O109" s="241">
        <v>3</v>
      </c>
      <c r="P109" s="331">
        <v>1</v>
      </c>
      <c r="Q109" s="378">
        <v>0</v>
      </c>
      <c r="R109" s="370">
        <v>1.9955963421441736</v>
      </c>
      <c r="S109" s="370">
        <v>2.9933945132162605</v>
      </c>
      <c r="T109" s="370">
        <v>0</v>
      </c>
      <c r="U109" s="370">
        <v>0.99523094914317678</v>
      </c>
      <c r="V109" s="370">
        <v>1.9904618982863536</v>
      </c>
      <c r="W109" s="370">
        <v>2.9856928474295308</v>
      </c>
      <c r="X109" s="145" t="s">
        <v>549</v>
      </c>
      <c r="Y109" s="64"/>
    </row>
    <row r="110" spans="1:25" ht="30" x14ac:dyDescent="0.25">
      <c r="B110" s="52"/>
      <c r="C110" s="52"/>
      <c r="D110" s="64" t="s">
        <v>562</v>
      </c>
      <c r="E110" s="325" t="s">
        <v>373</v>
      </c>
      <c r="F110" s="68" t="s">
        <v>0</v>
      </c>
      <c r="G110" s="330">
        <v>5</v>
      </c>
      <c r="H110" s="330">
        <v>8</v>
      </c>
      <c r="I110" s="330">
        <v>13</v>
      </c>
      <c r="J110" s="242">
        <v>2</v>
      </c>
      <c r="K110" s="242">
        <v>2</v>
      </c>
      <c r="L110" s="241">
        <v>0</v>
      </c>
      <c r="M110" s="241">
        <v>1</v>
      </c>
      <c r="N110" s="241">
        <v>1</v>
      </c>
      <c r="O110" s="241">
        <v>0</v>
      </c>
      <c r="P110" s="241">
        <v>0</v>
      </c>
      <c r="Q110" s="377">
        <v>5</v>
      </c>
      <c r="R110" s="370">
        <v>0.99493830060005428</v>
      </c>
      <c r="S110" s="370">
        <v>0</v>
      </c>
      <c r="T110" s="370">
        <v>0</v>
      </c>
      <c r="U110" s="370">
        <v>0.98903683136227372</v>
      </c>
      <c r="V110" s="370">
        <v>0.98903683136227372</v>
      </c>
      <c r="W110" s="370">
        <v>0</v>
      </c>
      <c r="X110" s="145" t="s">
        <v>549</v>
      </c>
      <c r="Y110" s="64"/>
    </row>
    <row r="111" spans="1:25" ht="45" x14ac:dyDescent="0.25">
      <c r="B111" s="52"/>
      <c r="C111" s="52"/>
      <c r="D111" s="69" t="s">
        <v>563</v>
      </c>
      <c r="E111" s="325" t="s">
        <v>472</v>
      </c>
      <c r="F111" s="68" t="s">
        <v>0</v>
      </c>
      <c r="G111" s="242">
        <v>5</v>
      </c>
      <c r="H111" s="242">
        <v>1</v>
      </c>
      <c r="I111" s="242">
        <v>4</v>
      </c>
      <c r="J111" s="242">
        <v>0</v>
      </c>
      <c r="K111" s="242">
        <v>2</v>
      </c>
      <c r="L111" s="241">
        <v>0</v>
      </c>
      <c r="M111" s="241">
        <v>2</v>
      </c>
      <c r="N111" s="241">
        <v>2</v>
      </c>
      <c r="O111" s="241">
        <v>0</v>
      </c>
      <c r="P111" s="241">
        <v>0</v>
      </c>
      <c r="Q111" s="377">
        <v>1</v>
      </c>
      <c r="R111" s="370">
        <v>1.9943596712740412</v>
      </c>
      <c r="S111" s="370">
        <v>0</v>
      </c>
      <c r="T111" s="370">
        <v>0</v>
      </c>
      <c r="U111" s="370">
        <v>1.9877808876060565</v>
      </c>
      <c r="V111" s="370">
        <v>1.9877808876060565</v>
      </c>
      <c r="W111" s="370">
        <v>0</v>
      </c>
      <c r="X111" s="145" t="s">
        <v>549</v>
      </c>
      <c r="Y111" s="64"/>
    </row>
    <row r="112" spans="1:25" ht="30" x14ac:dyDescent="0.25">
      <c r="B112" s="52"/>
      <c r="C112" s="52"/>
      <c r="D112" s="64" t="s">
        <v>564</v>
      </c>
      <c r="E112" s="325" t="s">
        <v>474</v>
      </c>
      <c r="F112" s="68" t="s">
        <v>0</v>
      </c>
      <c r="G112" s="242">
        <v>0</v>
      </c>
      <c r="H112" s="242">
        <v>3</v>
      </c>
      <c r="I112" s="242">
        <v>3</v>
      </c>
      <c r="J112" s="242">
        <v>0</v>
      </c>
      <c r="K112" s="242">
        <v>3</v>
      </c>
      <c r="L112" s="241">
        <v>0</v>
      </c>
      <c r="M112" s="241">
        <v>0</v>
      </c>
      <c r="N112" s="241">
        <v>1</v>
      </c>
      <c r="O112" s="241">
        <v>0</v>
      </c>
      <c r="P112" s="331">
        <v>1</v>
      </c>
      <c r="Q112" s="378">
        <v>0</v>
      </c>
      <c r="R112" s="370">
        <v>1</v>
      </c>
      <c r="S112" s="370">
        <v>0</v>
      </c>
      <c r="T112" s="370">
        <v>0</v>
      </c>
      <c r="U112" s="370">
        <v>0</v>
      </c>
      <c r="V112" s="370">
        <v>1</v>
      </c>
      <c r="W112" s="370">
        <v>0</v>
      </c>
      <c r="X112" s="145" t="s">
        <v>549</v>
      </c>
      <c r="Y112" s="64"/>
    </row>
    <row r="113" spans="1:25" ht="30" x14ac:dyDescent="0.25">
      <c r="B113" s="52"/>
      <c r="C113" s="52"/>
      <c r="D113" s="64" t="s">
        <v>565</v>
      </c>
      <c r="E113" s="325" t="s">
        <v>476</v>
      </c>
      <c r="F113" s="68" t="s">
        <v>0</v>
      </c>
      <c r="G113" s="242">
        <v>1</v>
      </c>
      <c r="H113" s="242">
        <v>1</v>
      </c>
      <c r="I113" s="242">
        <v>1</v>
      </c>
      <c r="J113" s="242">
        <v>1</v>
      </c>
      <c r="K113" s="242">
        <v>0</v>
      </c>
      <c r="L113" s="241">
        <v>1</v>
      </c>
      <c r="M113" s="241">
        <v>0</v>
      </c>
      <c r="N113" s="241">
        <v>0</v>
      </c>
      <c r="O113" s="241">
        <v>0</v>
      </c>
      <c r="P113" s="331">
        <v>0</v>
      </c>
      <c r="Q113" s="378">
        <v>1</v>
      </c>
      <c r="R113" s="370">
        <v>0</v>
      </c>
      <c r="S113" s="370">
        <v>0</v>
      </c>
      <c r="T113" s="370">
        <v>0.98574385547932553</v>
      </c>
      <c r="U113" s="370">
        <v>0</v>
      </c>
      <c r="V113" s="370">
        <v>0</v>
      </c>
      <c r="W113" s="370">
        <v>0</v>
      </c>
      <c r="X113" s="145" t="s">
        <v>549</v>
      </c>
      <c r="Y113" s="64"/>
    </row>
    <row r="114" spans="1:25" ht="30" x14ac:dyDescent="0.25">
      <c r="B114" s="52"/>
      <c r="C114" s="52"/>
      <c r="D114" s="64" t="s">
        <v>566</v>
      </c>
      <c r="E114" s="325" t="s">
        <v>478</v>
      </c>
      <c r="F114" s="68" t="s">
        <v>0</v>
      </c>
      <c r="G114" s="242">
        <v>0</v>
      </c>
      <c r="H114" s="242">
        <v>1</v>
      </c>
      <c r="I114" s="242">
        <v>0</v>
      </c>
      <c r="J114" s="242">
        <v>0</v>
      </c>
      <c r="K114" s="242">
        <v>0</v>
      </c>
      <c r="L114" s="241">
        <v>0</v>
      </c>
      <c r="M114" s="241">
        <v>0</v>
      </c>
      <c r="N114" s="241">
        <v>0</v>
      </c>
      <c r="O114" s="241">
        <v>0</v>
      </c>
      <c r="P114" s="241">
        <v>0</v>
      </c>
      <c r="Q114" s="378">
        <v>0</v>
      </c>
      <c r="R114" s="370">
        <v>0</v>
      </c>
      <c r="S114" s="370">
        <v>0</v>
      </c>
      <c r="T114" s="370">
        <v>0</v>
      </c>
      <c r="U114" s="370">
        <v>0</v>
      </c>
      <c r="V114" s="370">
        <v>0</v>
      </c>
      <c r="W114" s="370">
        <v>0</v>
      </c>
      <c r="X114" s="145" t="s">
        <v>549</v>
      </c>
      <c r="Y114" s="64"/>
    </row>
    <row r="115" spans="1:25" ht="30" x14ac:dyDescent="0.25">
      <c r="B115" s="52"/>
      <c r="C115" s="52"/>
      <c r="D115" s="64" t="s">
        <v>567</v>
      </c>
      <c r="E115" s="325" t="s">
        <v>480</v>
      </c>
      <c r="F115" s="68" t="s">
        <v>0</v>
      </c>
      <c r="G115" s="242">
        <v>44</v>
      </c>
      <c r="H115" s="330">
        <v>24</v>
      </c>
      <c r="I115" s="242">
        <v>39</v>
      </c>
      <c r="J115" s="242">
        <v>3</v>
      </c>
      <c r="K115" s="242">
        <v>1</v>
      </c>
      <c r="L115" s="241">
        <v>0</v>
      </c>
      <c r="M115" s="241">
        <v>13</v>
      </c>
      <c r="N115" s="241">
        <v>15</v>
      </c>
      <c r="O115" s="241">
        <v>9</v>
      </c>
      <c r="P115" s="331">
        <v>2</v>
      </c>
      <c r="Q115" s="377">
        <v>22</v>
      </c>
      <c r="R115" s="370">
        <v>14.948247355177907</v>
      </c>
      <c r="S115" s="370">
        <v>8.9689484131067445</v>
      </c>
      <c r="T115" s="370">
        <v>0</v>
      </c>
      <c r="U115" s="370">
        <v>12.90285254326459</v>
      </c>
      <c r="V115" s="370">
        <v>14.887906780689912</v>
      </c>
      <c r="W115" s="370">
        <v>8.9327440684139479</v>
      </c>
      <c r="X115" s="145" t="s">
        <v>549</v>
      </c>
      <c r="Y115" s="64"/>
    </row>
    <row r="116" spans="1:25" ht="30" x14ac:dyDescent="0.25">
      <c r="B116" s="52"/>
      <c r="C116" s="52"/>
      <c r="D116" s="64" t="s">
        <v>568</v>
      </c>
      <c r="E116" s="325" t="s">
        <v>482</v>
      </c>
      <c r="F116" s="68" t="s">
        <v>0</v>
      </c>
      <c r="G116" s="242">
        <v>18</v>
      </c>
      <c r="H116" s="330">
        <v>13</v>
      </c>
      <c r="I116" s="242">
        <v>23</v>
      </c>
      <c r="J116" s="330">
        <v>18</v>
      </c>
      <c r="K116" s="242">
        <v>20</v>
      </c>
      <c r="L116" s="241">
        <v>1</v>
      </c>
      <c r="M116" s="241">
        <v>6</v>
      </c>
      <c r="N116" s="241">
        <v>14</v>
      </c>
      <c r="O116" s="241">
        <v>0</v>
      </c>
      <c r="P116" s="331">
        <v>2</v>
      </c>
      <c r="Q116" s="377">
        <v>2</v>
      </c>
      <c r="R116" s="370">
        <v>13.952210057163066</v>
      </c>
      <c r="S116" s="370">
        <v>0</v>
      </c>
      <c r="T116" s="370">
        <v>0.99260649580980209</v>
      </c>
      <c r="U116" s="370">
        <v>5.9556389748588128</v>
      </c>
      <c r="V116" s="370">
        <v>13.896490941337229</v>
      </c>
      <c r="W116" s="370">
        <v>0</v>
      </c>
      <c r="X116" s="145" t="s">
        <v>549</v>
      </c>
      <c r="Y116" s="64"/>
    </row>
    <row r="117" spans="1:25" x14ac:dyDescent="0.25">
      <c r="B117" s="52"/>
      <c r="C117" s="52"/>
      <c r="D117" s="64" t="s">
        <v>569</v>
      </c>
      <c r="E117" s="325" t="s">
        <v>383</v>
      </c>
      <c r="F117" s="68" t="s">
        <v>0</v>
      </c>
      <c r="G117" s="330">
        <v>38</v>
      </c>
      <c r="H117" s="330">
        <v>26</v>
      </c>
      <c r="I117" s="330">
        <v>29</v>
      </c>
      <c r="J117" s="330">
        <v>42</v>
      </c>
      <c r="K117" s="330">
        <v>27</v>
      </c>
      <c r="L117" s="241">
        <v>1</v>
      </c>
      <c r="M117" s="241">
        <v>8</v>
      </c>
      <c r="N117" s="241">
        <v>7</v>
      </c>
      <c r="O117" s="241">
        <v>8</v>
      </c>
      <c r="P117" s="331">
        <v>3</v>
      </c>
      <c r="Q117" s="377">
        <v>11</v>
      </c>
      <c r="R117" s="370">
        <v>6.9810089997550646</v>
      </c>
      <c r="S117" s="370">
        <v>7.978295999720074</v>
      </c>
      <c r="T117" s="370">
        <v>0.99412307976240577</v>
      </c>
      <c r="U117" s="370">
        <v>7.9529846380992462</v>
      </c>
      <c r="V117" s="370">
        <v>6.9588615583368405</v>
      </c>
      <c r="W117" s="370">
        <v>7.9529846380992462</v>
      </c>
      <c r="X117" s="145" t="s">
        <v>549</v>
      </c>
      <c r="Y117" s="64"/>
    </row>
    <row r="118" spans="1:25" ht="45" x14ac:dyDescent="0.25">
      <c r="B118" s="52"/>
      <c r="C118" s="52" t="s">
        <v>570</v>
      </c>
      <c r="D118" s="64" t="s">
        <v>571</v>
      </c>
      <c r="E118" s="327" t="s">
        <v>386</v>
      </c>
      <c r="F118" s="68" t="s">
        <v>0</v>
      </c>
      <c r="G118" s="330">
        <v>4</v>
      </c>
      <c r="H118" s="242">
        <v>2</v>
      </c>
      <c r="I118" s="242">
        <v>4</v>
      </c>
      <c r="J118" s="242">
        <v>0</v>
      </c>
      <c r="K118" s="242">
        <v>0</v>
      </c>
      <c r="L118" s="241">
        <v>0</v>
      </c>
      <c r="M118" s="241">
        <v>0</v>
      </c>
      <c r="N118" s="241">
        <v>0</v>
      </c>
      <c r="O118" s="241">
        <v>0</v>
      </c>
      <c r="P118" s="241">
        <v>0</v>
      </c>
      <c r="Q118" s="378">
        <v>0</v>
      </c>
      <c r="R118" s="370">
        <v>0</v>
      </c>
      <c r="S118" s="370">
        <v>0</v>
      </c>
      <c r="T118" s="370">
        <v>0</v>
      </c>
      <c r="U118" s="370">
        <v>0</v>
      </c>
      <c r="V118" s="370">
        <v>0</v>
      </c>
      <c r="W118" s="370">
        <v>0</v>
      </c>
      <c r="X118" s="145" t="s">
        <v>549</v>
      </c>
      <c r="Y118" s="64"/>
    </row>
    <row r="119" spans="1:25" ht="60" x14ac:dyDescent="0.25">
      <c r="B119" s="52"/>
      <c r="C119" s="52" t="s">
        <v>572</v>
      </c>
      <c r="D119" s="64" t="s">
        <v>573</v>
      </c>
      <c r="E119" s="328" t="s">
        <v>389</v>
      </c>
      <c r="F119" s="68" t="s">
        <v>0</v>
      </c>
      <c r="G119" s="330">
        <v>0</v>
      </c>
      <c r="H119" s="330">
        <v>0</v>
      </c>
      <c r="I119" s="242">
        <v>1</v>
      </c>
      <c r="J119" s="242">
        <v>1</v>
      </c>
      <c r="K119" s="242">
        <v>0</v>
      </c>
      <c r="L119" s="241">
        <v>0</v>
      </c>
      <c r="M119" s="241">
        <v>1</v>
      </c>
      <c r="N119" s="241">
        <v>0</v>
      </c>
      <c r="O119" s="241">
        <v>4</v>
      </c>
      <c r="P119" s="241">
        <v>0</v>
      </c>
      <c r="Q119" s="378">
        <v>0</v>
      </c>
      <c r="R119" s="370">
        <v>0</v>
      </c>
      <c r="S119" s="370">
        <v>4</v>
      </c>
      <c r="T119" s="370">
        <v>0</v>
      </c>
      <c r="U119" s="370">
        <v>1</v>
      </c>
      <c r="V119" s="370">
        <v>0</v>
      </c>
      <c r="W119" s="370">
        <v>4</v>
      </c>
      <c r="X119" s="145" t="s">
        <v>549</v>
      </c>
      <c r="Y119" s="64"/>
    </row>
    <row r="120" spans="1:25" ht="45" x14ac:dyDescent="0.25">
      <c r="B120" s="52"/>
      <c r="C120" s="52" t="s">
        <v>574</v>
      </c>
      <c r="D120" s="64" t="s">
        <v>575</v>
      </c>
      <c r="E120" s="327" t="s">
        <v>392</v>
      </c>
      <c r="F120" s="53" t="s">
        <v>1</v>
      </c>
      <c r="G120" s="242">
        <v>0</v>
      </c>
      <c r="H120" s="242">
        <v>0</v>
      </c>
      <c r="I120" s="242">
        <v>0</v>
      </c>
      <c r="J120" s="242">
        <v>0</v>
      </c>
      <c r="K120" s="242">
        <v>0</v>
      </c>
      <c r="L120" s="241">
        <v>0</v>
      </c>
      <c r="M120" s="241">
        <v>0</v>
      </c>
      <c r="N120" s="241">
        <v>0</v>
      </c>
      <c r="O120" s="241">
        <v>0</v>
      </c>
      <c r="P120" s="241">
        <v>0</v>
      </c>
      <c r="Q120" s="378">
        <v>0</v>
      </c>
      <c r="R120" s="370">
        <v>0</v>
      </c>
      <c r="S120" s="370">
        <v>0</v>
      </c>
      <c r="T120" s="370">
        <v>0</v>
      </c>
      <c r="U120" s="370">
        <v>0</v>
      </c>
      <c r="V120" s="370">
        <v>0</v>
      </c>
      <c r="W120" s="370">
        <v>0</v>
      </c>
      <c r="X120" s="145" t="s">
        <v>549</v>
      </c>
      <c r="Y120" s="64"/>
    </row>
    <row r="121" spans="1:25" ht="60" x14ac:dyDescent="0.25">
      <c r="B121" s="52"/>
      <c r="C121" s="52" t="s">
        <v>576</v>
      </c>
      <c r="D121" s="64" t="s">
        <v>577</v>
      </c>
      <c r="E121" s="327" t="s">
        <v>394</v>
      </c>
      <c r="F121" s="53" t="s">
        <v>0</v>
      </c>
      <c r="G121" s="242">
        <v>6</v>
      </c>
      <c r="H121" s="242">
        <v>2</v>
      </c>
      <c r="I121" s="242">
        <v>4</v>
      </c>
      <c r="J121" s="242">
        <v>0</v>
      </c>
      <c r="K121" s="242">
        <v>1</v>
      </c>
      <c r="L121" s="241">
        <v>0</v>
      </c>
      <c r="M121" s="241">
        <v>0</v>
      </c>
      <c r="N121" s="241">
        <v>2</v>
      </c>
      <c r="O121" s="241">
        <v>1</v>
      </c>
      <c r="P121" s="331">
        <v>1</v>
      </c>
      <c r="Q121" s="378">
        <v>2</v>
      </c>
      <c r="R121" s="370">
        <v>2</v>
      </c>
      <c r="S121" s="370">
        <v>1</v>
      </c>
      <c r="T121" s="370">
        <v>0</v>
      </c>
      <c r="U121" s="370">
        <v>0</v>
      </c>
      <c r="V121" s="370">
        <v>2</v>
      </c>
      <c r="W121" s="370">
        <v>1</v>
      </c>
      <c r="X121" s="145" t="s">
        <v>549</v>
      </c>
      <c r="Y121" s="64"/>
    </row>
    <row r="122" spans="1:25" ht="30" x14ac:dyDescent="0.25">
      <c r="B122" s="52"/>
      <c r="C122" s="52" t="s">
        <v>578</v>
      </c>
      <c r="D122" s="64" t="s">
        <v>579</v>
      </c>
      <c r="E122" s="327" t="s">
        <v>396</v>
      </c>
      <c r="F122" s="53" t="s">
        <v>0</v>
      </c>
      <c r="G122" s="330">
        <v>1</v>
      </c>
      <c r="H122" s="330">
        <v>6</v>
      </c>
      <c r="I122" s="330">
        <v>1</v>
      </c>
      <c r="J122" s="330">
        <v>8</v>
      </c>
      <c r="K122" s="330">
        <v>6</v>
      </c>
      <c r="L122" s="241">
        <v>0</v>
      </c>
      <c r="M122" s="241">
        <v>1</v>
      </c>
      <c r="N122" s="331">
        <v>3</v>
      </c>
      <c r="O122" s="241">
        <v>4</v>
      </c>
      <c r="P122" s="331">
        <v>0</v>
      </c>
      <c r="Q122" s="378">
        <v>0</v>
      </c>
      <c r="R122" s="370">
        <v>2.9892675272273674</v>
      </c>
      <c r="S122" s="370">
        <v>3.9856900363031564</v>
      </c>
      <c r="T122" s="370">
        <v>0</v>
      </c>
      <c r="U122" s="370">
        <v>0.99225107401704149</v>
      </c>
      <c r="V122" s="370">
        <v>2.9767532220511246</v>
      </c>
      <c r="W122" s="370">
        <v>3.969004296068166</v>
      </c>
      <c r="X122" s="145" t="s">
        <v>549</v>
      </c>
      <c r="Y122" s="64"/>
    </row>
    <row r="123" spans="1:25" ht="45" x14ac:dyDescent="0.25">
      <c r="B123" s="52"/>
      <c r="C123" s="52" t="s">
        <v>580</v>
      </c>
      <c r="D123" s="64" t="s">
        <v>581</v>
      </c>
      <c r="E123" s="327" t="s">
        <v>398</v>
      </c>
      <c r="F123" s="53" t="s">
        <v>0</v>
      </c>
      <c r="G123" s="330">
        <v>1</v>
      </c>
      <c r="H123" s="330">
        <v>1</v>
      </c>
      <c r="I123" s="242">
        <v>4</v>
      </c>
      <c r="J123" s="242">
        <v>25</v>
      </c>
      <c r="K123" s="242">
        <v>14</v>
      </c>
      <c r="L123" s="241">
        <v>0</v>
      </c>
      <c r="M123" s="241">
        <v>1</v>
      </c>
      <c r="N123" s="241">
        <v>0</v>
      </c>
      <c r="O123" s="241">
        <v>0</v>
      </c>
      <c r="P123" s="241">
        <v>2</v>
      </c>
      <c r="Q123" s="378">
        <v>9</v>
      </c>
      <c r="R123" s="370">
        <v>0</v>
      </c>
      <c r="S123" s="370">
        <v>0</v>
      </c>
      <c r="T123" s="370">
        <v>0</v>
      </c>
      <c r="U123" s="370">
        <v>0.98996934956745508</v>
      </c>
      <c r="V123" s="370">
        <v>0</v>
      </c>
      <c r="W123" s="370">
        <v>0</v>
      </c>
      <c r="X123" s="145" t="s">
        <v>549</v>
      </c>
      <c r="Y123" s="64"/>
    </row>
    <row r="124" spans="1:25" ht="60" x14ac:dyDescent="0.25">
      <c r="A124" s="27" t="s">
        <v>358</v>
      </c>
      <c r="B124" s="328" t="s">
        <v>582</v>
      </c>
      <c r="C124" s="328" t="s">
        <v>583</v>
      </c>
      <c r="D124" s="328" t="s">
        <v>584</v>
      </c>
      <c r="E124" s="325" t="s">
        <v>401</v>
      </c>
      <c r="F124" s="53" t="s">
        <v>0</v>
      </c>
      <c r="G124" s="242">
        <v>0</v>
      </c>
      <c r="H124" s="242">
        <v>0</v>
      </c>
      <c r="I124" s="242">
        <v>0</v>
      </c>
      <c r="J124" s="242">
        <v>0</v>
      </c>
      <c r="K124" s="242">
        <v>2</v>
      </c>
      <c r="L124" s="241">
        <v>0</v>
      </c>
      <c r="M124" s="241">
        <v>1</v>
      </c>
      <c r="N124" s="241">
        <v>0</v>
      </c>
      <c r="O124" s="241">
        <v>0</v>
      </c>
      <c r="P124" s="241">
        <v>0</v>
      </c>
      <c r="Q124" s="378">
        <v>1</v>
      </c>
      <c r="R124" s="370">
        <v>0</v>
      </c>
      <c r="S124" s="370">
        <v>0</v>
      </c>
      <c r="T124" s="370">
        <v>0</v>
      </c>
      <c r="U124" s="370">
        <v>1</v>
      </c>
      <c r="V124" s="370">
        <v>0</v>
      </c>
      <c r="W124" s="370">
        <v>0</v>
      </c>
      <c r="X124" s="145" t="s">
        <v>549</v>
      </c>
      <c r="Y124" s="64"/>
    </row>
    <row r="125" spans="1:25" ht="30" x14ac:dyDescent="0.25">
      <c r="B125" s="52"/>
      <c r="C125" s="52"/>
      <c r="D125" s="64" t="s">
        <v>585</v>
      </c>
      <c r="E125" s="325" t="s">
        <v>403</v>
      </c>
      <c r="F125" s="53" t="s">
        <v>0</v>
      </c>
      <c r="G125" s="330">
        <v>7</v>
      </c>
      <c r="H125" s="242">
        <v>9</v>
      </c>
      <c r="I125" s="330">
        <v>11</v>
      </c>
      <c r="J125" s="330">
        <v>12</v>
      </c>
      <c r="K125" s="242">
        <v>8</v>
      </c>
      <c r="L125" s="241">
        <v>0</v>
      </c>
      <c r="M125" s="241">
        <v>0</v>
      </c>
      <c r="N125" s="241">
        <v>7</v>
      </c>
      <c r="O125" s="241">
        <v>1</v>
      </c>
      <c r="P125" s="241">
        <v>0</v>
      </c>
      <c r="Q125" s="378">
        <v>0</v>
      </c>
      <c r="R125" s="370">
        <v>7</v>
      </c>
      <c r="S125" s="370">
        <v>1</v>
      </c>
      <c r="T125" s="370">
        <v>0</v>
      </c>
      <c r="U125" s="370">
        <v>0</v>
      </c>
      <c r="V125" s="370">
        <v>7</v>
      </c>
      <c r="W125" s="370">
        <v>1</v>
      </c>
      <c r="X125" s="145" t="s">
        <v>549</v>
      </c>
      <c r="Y125" s="64"/>
    </row>
    <row r="126" spans="1:25" ht="30" x14ac:dyDescent="0.25">
      <c r="B126" s="52"/>
      <c r="C126" s="52"/>
      <c r="D126" s="64" t="s">
        <v>586</v>
      </c>
      <c r="E126" s="325" t="s">
        <v>405</v>
      </c>
      <c r="F126" s="53" t="s">
        <v>0</v>
      </c>
      <c r="G126" s="242">
        <v>0</v>
      </c>
      <c r="H126" s="242">
        <v>1</v>
      </c>
      <c r="I126" s="242">
        <v>1</v>
      </c>
      <c r="J126" s="242">
        <v>0</v>
      </c>
      <c r="K126" s="242">
        <v>1</v>
      </c>
      <c r="L126" s="241">
        <v>0</v>
      </c>
      <c r="M126" s="241">
        <v>1</v>
      </c>
      <c r="N126" s="241">
        <v>1</v>
      </c>
      <c r="O126" s="241">
        <v>0</v>
      </c>
      <c r="P126" s="241">
        <v>0</v>
      </c>
      <c r="Q126" s="378">
        <v>0</v>
      </c>
      <c r="R126" s="370">
        <v>1</v>
      </c>
      <c r="S126" s="370">
        <v>0</v>
      </c>
      <c r="T126" s="370">
        <v>0</v>
      </c>
      <c r="U126" s="370">
        <v>1</v>
      </c>
      <c r="V126" s="370">
        <v>1</v>
      </c>
      <c r="W126" s="370">
        <v>0</v>
      </c>
      <c r="X126" s="145" t="s">
        <v>549</v>
      </c>
      <c r="Y126" s="64"/>
    </row>
    <row r="127" spans="1:25" ht="30" x14ac:dyDescent="0.25">
      <c r="B127" s="52"/>
      <c r="C127" s="52"/>
      <c r="D127" s="64" t="s">
        <v>587</v>
      </c>
      <c r="E127" s="325" t="s">
        <v>407</v>
      </c>
      <c r="F127" s="53" t="s">
        <v>0</v>
      </c>
      <c r="G127" s="242">
        <v>0</v>
      </c>
      <c r="H127" s="242">
        <v>1</v>
      </c>
      <c r="I127" s="242">
        <v>1</v>
      </c>
      <c r="J127" s="242">
        <v>3</v>
      </c>
      <c r="K127" s="242">
        <v>4</v>
      </c>
      <c r="L127" s="241">
        <v>1</v>
      </c>
      <c r="M127" s="241">
        <v>0</v>
      </c>
      <c r="N127" s="241">
        <v>1</v>
      </c>
      <c r="O127" s="241">
        <v>0</v>
      </c>
      <c r="P127" s="241">
        <v>1</v>
      </c>
      <c r="Q127" s="378">
        <v>1</v>
      </c>
      <c r="R127" s="370">
        <v>1</v>
      </c>
      <c r="S127" s="370">
        <v>0</v>
      </c>
      <c r="T127" s="370">
        <v>1</v>
      </c>
      <c r="U127" s="370">
        <v>0</v>
      </c>
      <c r="V127" s="370">
        <v>1</v>
      </c>
      <c r="W127" s="370">
        <v>0</v>
      </c>
      <c r="X127" s="145" t="s">
        <v>549</v>
      </c>
      <c r="Y127" s="64"/>
    </row>
    <row r="128" spans="1:25" x14ac:dyDescent="0.25">
      <c r="B128" s="52"/>
      <c r="C128" s="52"/>
      <c r="D128" s="64" t="s">
        <v>588</v>
      </c>
      <c r="E128" s="326" t="s">
        <v>409</v>
      </c>
      <c r="F128" s="53" t="s">
        <v>0</v>
      </c>
      <c r="G128" s="330">
        <v>0</v>
      </c>
      <c r="H128" s="330">
        <v>0</v>
      </c>
      <c r="I128" s="330">
        <v>0</v>
      </c>
      <c r="J128" s="242">
        <v>3</v>
      </c>
      <c r="K128" s="242">
        <v>2</v>
      </c>
      <c r="L128" s="241">
        <v>0</v>
      </c>
      <c r="M128" s="241">
        <v>2</v>
      </c>
      <c r="N128" s="241">
        <v>1</v>
      </c>
      <c r="O128" s="241">
        <v>0</v>
      </c>
      <c r="P128" s="241">
        <v>0</v>
      </c>
      <c r="Q128" s="378">
        <v>0</v>
      </c>
      <c r="R128" s="370">
        <v>1</v>
      </c>
      <c r="S128" s="370">
        <v>0</v>
      </c>
      <c r="T128" s="370">
        <v>0</v>
      </c>
      <c r="U128" s="370">
        <v>2</v>
      </c>
      <c r="V128" s="370">
        <v>1</v>
      </c>
      <c r="W128" s="370">
        <v>0</v>
      </c>
      <c r="X128" s="145" t="s">
        <v>549</v>
      </c>
      <c r="Y128" s="64"/>
    </row>
    <row r="129" spans="2:25" ht="90" x14ac:dyDescent="0.25">
      <c r="B129" s="52"/>
      <c r="C129" s="52" t="s">
        <v>589</v>
      </c>
      <c r="D129" s="64" t="s">
        <v>590</v>
      </c>
      <c r="E129" s="70" t="s">
        <v>508</v>
      </c>
      <c r="F129" s="53" t="s">
        <v>1</v>
      </c>
      <c r="G129" s="241">
        <v>0</v>
      </c>
      <c r="H129" s="241">
        <v>0</v>
      </c>
      <c r="I129" s="241">
        <v>0</v>
      </c>
      <c r="J129" s="241">
        <v>0</v>
      </c>
      <c r="K129" s="241">
        <v>0</v>
      </c>
      <c r="L129" s="241">
        <v>0</v>
      </c>
      <c r="M129" s="241">
        <v>0</v>
      </c>
      <c r="N129" s="241">
        <v>0</v>
      </c>
      <c r="O129" s="241">
        <v>0</v>
      </c>
      <c r="P129" s="241">
        <v>0</v>
      </c>
      <c r="Q129" s="378">
        <v>0</v>
      </c>
      <c r="R129" s="370">
        <v>0</v>
      </c>
      <c r="S129" s="370">
        <v>0</v>
      </c>
      <c r="T129" s="370">
        <v>0</v>
      </c>
      <c r="U129" s="370">
        <v>0</v>
      </c>
      <c r="V129" s="370">
        <v>0</v>
      </c>
      <c r="W129" s="370">
        <v>0</v>
      </c>
      <c r="X129" s="145" t="s">
        <v>549</v>
      </c>
      <c r="Y129" s="64"/>
    </row>
    <row r="130" spans="2:25" x14ac:dyDescent="0.25">
      <c r="B130" s="52"/>
      <c r="C130" s="52"/>
      <c r="D130" s="64" t="s">
        <v>591</v>
      </c>
      <c r="E130" s="70" t="s">
        <v>510</v>
      </c>
      <c r="F130" s="53" t="s">
        <v>0</v>
      </c>
      <c r="G130" s="242">
        <v>1</v>
      </c>
      <c r="H130" s="242">
        <v>3</v>
      </c>
      <c r="I130" s="242">
        <v>3</v>
      </c>
      <c r="J130" s="242">
        <v>0</v>
      </c>
      <c r="K130" s="242">
        <v>1</v>
      </c>
      <c r="L130" s="241">
        <v>0</v>
      </c>
      <c r="M130" s="241">
        <v>0</v>
      </c>
      <c r="N130" s="241">
        <v>1</v>
      </c>
      <c r="O130" s="241">
        <v>1</v>
      </c>
      <c r="P130" s="331">
        <v>0</v>
      </c>
      <c r="Q130" s="378">
        <v>2</v>
      </c>
      <c r="R130" s="370">
        <v>1</v>
      </c>
      <c r="S130" s="370">
        <v>1</v>
      </c>
      <c r="T130" s="370">
        <v>0</v>
      </c>
      <c r="U130" s="370">
        <v>0</v>
      </c>
      <c r="V130" s="370">
        <v>1</v>
      </c>
      <c r="W130" s="370">
        <v>1</v>
      </c>
      <c r="X130" s="145" t="s">
        <v>549</v>
      </c>
      <c r="Y130" s="64"/>
    </row>
    <row r="131" spans="2:25" ht="30" x14ac:dyDescent="0.25">
      <c r="B131" s="52"/>
      <c r="C131" s="52"/>
      <c r="D131" s="64" t="s">
        <v>592</v>
      </c>
      <c r="E131" s="60" t="s">
        <v>512</v>
      </c>
      <c r="F131" s="53" t="s">
        <v>0</v>
      </c>
      <c r="G131" s="242">
        <v>0</v>
      </c>
      <c r="H131" s="242">
        <v>0</v>
      </c>
      <c r="I131" s="242">
        <v>0</v>
      </c>
      <c r="J131" s="242">
        <v>0</v>
      </c>
      <c r="K131" s="242">
        <v>0</v>
      </c>
      <c r="L131" s="241">
        <v>0</v>
      </c>
      <c r="M131" s="241">
        <v>0</v>
      </c>
      <c r="N131" s="241">
        <v>0</v>
      </c>
      <c r="O131" s="241">
        <v>0</v>
      </c>
      <c r="P131" s="241">
        <v>0</v>
      </c>
      <c r="Q131" s="378">
        <v>0</v>
      </c>
      <c r="R131" s="370">
        <v>0</v>
      </c>
      <c r="S131" s="370">
        <v>0</v>
      </c>
      <c r="T131" s="370">
        <v>0</v>
      </c>
      <c r="U131" s="370">
        <v>0</v>
      </c>
      <c r="V131" s="370">
        <v>0</v>
      </c>
      <c r="W131" s="370">
        <v>0</v>
      </c>
      <c r="X131" s="145" t="s">
        <v>549</v>
      </c>
      <c r="Y131" s="64"/>
    </row>
    <row r="132" spans="2:25" ht="30" x14ac:dyDescent="0.25">
      <c r="B132" s="52"/>
      <c r="C132" s="52"/>
      <c r="D132" s="64" t="s">
        <v>593</v>
      </c>
      <c r="E132" s="60" t="s">
        <v>422</v>
      </c>
      <c r="F132" s="53" t="s">
        <v>1</v>
      </c>
      <c r="G132" s="242">
        <v>0</v>
      </c>
      <c r="H132" s="242">
        <v>0</v>
      </c>
      <c r="I132" s="242">
        <v>0</v>
      </c>
      <c r="J132" s="242">
        <v>0</v>
      </c>
      <c r="K132" s="242">
        <v>0</v>
      </c>
      <c r="L132" s="241">
        <v>0</v>
      </c>
      <c r="M132" s="241">
        <v>0</v>
      </c>
      <c r="N132" s="241">
        <v>0</v>
      </c>
      <c r="O132" s="241">
        <v>0</v>
      </c>
      <c r="P132" s="241">
        <v>0</v>
      </c>
      <c r="Q132" s="378">
        <v>0</v>
      </c>
      <c r="R132" s="370">
        <v>0</v>
      </c>
      <c r="S132" s="370">
        <v>0</v>
      </c>
      <c r="T132" s="370">
        <v>0</v>
      </c>
      <c r="U132" s="370">
        <v>0</v>
      </c>
      <c r="V132" s="370">
        <v>0</v>
      </c>
      <c r="W132" s="370">
        <v>0</v>
      </c>
      <c r="X132" s="145" t="s">
        <v>549</v>
      </c>
      <c r="Y132" s="64"/>
    </row>
    <row r="133" spans="2:25" ht="30" x14ac:dyDescent="0.25">
      <c r="B133" s="52"/>
      <c r="C133" s="52"/>
      <c r="D133" s="64" t="s">
        <v>594</v>
      </c>
      <c r="E133" s="60" t="s">
        <v>515</v>
      </c>
      <c r="F133" s="53" t="s">
        <v>1</v>
      </c>
      <c r="G133" s="242">
        <v>0</v>
      </c>
      <c r="H133" s="242">
        <v>0</v>
      </c>
      <c r="I133" s="242">
        <v>0</v>
      </c>
      <c r="J133" s="242">
        <v>0</v>
      </c>
      <c r="K133" s="242">
        <v>0</v>
      </c>
      <c r="L133" s="241">
        <v>0</v>
      </c>
      <c r="M133" s="241">
        <v>0</v>
      </c>
      <c r="N133" s="241">
        <v>0</v>
      </c>
      <c r="O133" s="241">
        <v>0</v>
      </c>
      <c r="P133" s="241">
        <v>0</v>
      </c>
      <c r="Q133" s="378">
        <v>0</v>
      </c>
      <c r="R133" s="370">
        <v>0</v>
      </c>
      <c r="S133" s="370">
        <v>0</v>
      </c>
      <c r="T133" s="370">
        <v>0</v>
      </c>
      <c r="U133" s="370">
        <v>0</v>
      </c>
      <c r="V133" s="370">
        <v>0</v>
      </c>
      <c r="W133" s="370">
        <v>0</v>
      </c>
      <c r="X133" s="145" t="s">
        <v>549</v>
      </c>
      <c r="Y133" s="64"/>
    </row>
    <row r="134" spans="2:25" ht="30" x14ac:dyDescent="0.25">
      <c r="B134" s="52"/>
      <c r="C134" s="52"/>
      <c r="D134" s="64" t="s">
        <v>595</v>
      </c>
      <c r="E134" s="60" t="s">
        <v>517</v>
      </c>
      <c r="F134" s="53" t="s">
        <v>0</v>
      </c>
      <c r="G134" s="242">
        <v>0</v>
      </c>
      <c r="H134" s="242">
        <v>0</v>
      </c>
      <c r="I134" s="242">
        <v>1</v>
      </c>
      <c r="J134" s="242">
        <v>0</v>
      </c>
      <c r="K134" s="242">
        <v>1</v>
      </c>
      <c r="L134" s="241">
        <v>0</v>
      </c>
      <c r="M134" s="241">
        <v>0</v>
      </c>
      <c r="N134" s="241">
        <v>0</v>
      </c>
      <c r="O134" s="241">
        <v>0</v>
      </c>
      <c r="P134" s="241">
        <v>0</v>
      </c>
      <c r="Q134" s="378">
        <v>0</v>
      </c>
      <c r="R134" s="370">
        <v>0</v>
      </c>
      <c r="S134" s="370">
        <v>0</v>
      </c>
      <c r="T134" s="370">
        <v>0</v>
      </c>
      <c r="U134" s="370">
        <v>0</v>
      </c>
      <c r="V134" s="370">
        <v>0</v>
      </c>
      <c r="W134" s="370">
        <v>0</v>
      </c>
      <c r="X134" s="145" t="s">
        <v>549</v>
      </c>
      <c r="Y134" s="64"/>
    </row>
    <row r="135" spans="2:25" ht="45" x14ac:dyDescent="0.25">
      <c r="B135" s="52"/>
      <c r="C135" s="52"/>
      <c r="D135" s="64" t="s">
        <v>596</v>
      </c>
      <c r="E135" s="60" t="s">
        <v>519</v>
      </c>
      <c r="F135" s="53" t="s">
        <v>0</v>
      </c>
      <c r="G135" s="242">
        <v>1</v>
      </c>
      <c r="H135" s="242">
        <v>0</v>
      </c>
      <c r="I135" s="242">
        <v>2</v>
      </c>
      <c r="J135" s="242">
        <v>1</v>
      </c>
      <c r="K135" s="242">
        <v>2</v>
      </c>
      <c r="L135" s="241">
        <v>0</v>
      </c>
      <c r="M135" s="241">
        <v>0</v>
      </c>
      <c r="N135" s="241">
        <v>2</v>
      </c>
      <c r="O135" s="241">
        <v>0</v>
      </c>
      <c r="P135" s="331">
        <v>0</v>
      </c>
      <c r="Q135" s="378">
        <v>1</v>
      </c>
      <c r="R135" s="370">
        <v>2</v>
      </c>
      <c r="S135" s="370">
        <v>0</v>
      </c>
      <c r="T135" s="370">
        <v>0</v>
      </c>
      <c r="U135" s="370">
        <v>0</v>
      </c>
      <c r="V135" s="370">
        <v>2</v>
      </c>
      <c r="W135" s="370">
        <v>0</v>
      </c>
      <c r="X135" s="145" t="s">
        <v>549</v>
      </c>
      <c r="Y135" s="64"/>
    </row>
    <row r="136" spans="2:25" ht="30" x14ac:dyDescent="0.25">
      <c r="B136" s="52"/>
      <c r="C136" s="52"/>
      <c r="D136" s="64" t="s">
        <v>597</v>
      </c>
      <c r="E136" s="60" t="s">
        <v>418</v>
      </c>
      <c r="F136" s="53" t="s">
        <v>0</v>
      </c>
      <c r="G136" s="242">
        <v>0</v>
      </c>
      <c r="H136" s="242">
        <v>0</v>
      </c>
      <c r="I136" s="242">
        <v>0</v>
      </c>
      <c r="J136" s="242">
        <v>1</v>
      </c>
      <c r="K136" s="242">
        <v>0</v>
      </c>
      <c r="L136" s="241">
        <v>0</v>
      </c>
      <c r="M136" s="241">
        <v>0</v>
      </c>
      <c r="N136" s="241">
        <v>0</v>
      </c>
      <c r="O136" s="241">
        <v>0</v>
      </c>
      <c r="P136" s="241">
        <v>0</v>
      </c>
      <c r="Q136" s="378">
        <v>0</v>
      </c>
      <c r="R136" s="370">
        <v>0</v>
      </c>
      <c r="S136" s="370">
        <v>0</v>
      </c>
      <c r="T136" s="370">
        <v>0</v>
      </c>
      <c r="U136" s="370">
        <v>0</v>
      </c>
      <c r="V136" s="370">
        <v>0</v>
      </c>
      <c r="W136" s="370">
        <v>0</v>
      </c>
      <c r="X136" s="145" t="s">
        <v>549</v>
      </c>
      <c r="Y136" s="64"/>
    </row>
    <row r="137" spans="2:25" ht="45" x14ac:dyDescent="0.25">
      <c r="B137" s="52"/>
      <c r="C137" s="52"/>
      <c r="D137" s="69" t="s">
        <v>598</v>
      </c>
      <c r="E137" s="60" t="s">
        <v>522</v>
      </c>
      <c r="F137" s="53" t="s">
        <v>0</v>
      </c>
      <c r="G137" s="242">
        <v>0</v>
      </c>
      <c r="H137" s="242">
        <v>0</v>
      </c>
      <c r="I137" s="242">
        <v>0</v>
      </c>
      <c r="J137" s="242">
        <v>0</v>
      </c>
      <c r="K137" s="242">
        <v>0</v>
      </c>
      <c r="L137" s="241">
        <v>0</v>
      </c>
      <c r="M137" s="241">
        <v>1</v>
      </c>
      <c r="N137" s="241">
        <v>0</v>
      </c>
      <c r="O137" s="241">
        <v>0</v>
      </c>
      <c r="P137" s="241">
        <v>0</v>
      </c>
      <c r="Q137" s="378">
        <v>0</v>
      </c>
      <c r="R137" s="370">
        <v>0</v>
      </c>
      <c r="S137" s="370">
        <v>0</v>
      </c>
      <c r="T137" s="370">
        <v>0</v>
      </c>
      <c r="U137" s="370">
        <v>1</v>
      </c>
      <c r="V137" s="370">
        <v>0</v>
      </c>
      <c r="W137" s="370">
        <v>0</v>
      </c>
      <c r="X137" s="145" t="s">
        <v>549</v>
      </c>
      <c r="Y137" s="64"/>
    </row>
    <row r="138" spans="2:25" ht="30" x14ac:dyDescent="0.25">
      <c r="B138" s="52"/>
      <c r="C138" s="52"/>
      <c r="D138" s="64" t="s">
        <v>599</v>
      </c>
      <c r="E138" s="60" t="s">
        <v>524</v>
      </c>
      <c r="F138" s="53" t="s">
        <v>1</v>
      </c>
      <c r="G138" s="242">
        <v>0</v>
      </c>
      <c r="H138" s="242">
        <v>0</v>
      </c>
      <c r="I138" s="242">
        <v>0</v>
      </c>
      <c r="J138" s="242">
        <v>0</v>
      </c>
      <c r="K138" s="242">
        <v>0</v>
      </c>
      <c r="L138" s="241">
        <v>0</v>
      </c>
      <c r="M138" s="241">
        <v>0</v>
      </c>
      <c r="N138" s="241">
        <v>0</v>
      </c>
      <c r="O138" s="241">
        <v>0</v>
      </c>
      <c r="P138" s="241">
        <v>0</v>
      </c>
      <c r="Q138" s="378">
        <v>0</v>
      </c>
      <c r="R138" s="370">
        <v>0</v>
      </c>
      <c r="S138" s="370">
        <v>0</v>
      </c>
      <c r="T138" s="370">
        <v>0</v>
      </c>
      <c r="U138" s="370">
        <v>0</v>
      </c>
      <c r="V138" s="370">
        <v>0</v>
      </c>
      <c r="W138" s="370">
        <v>0</v>
      </c>
      <c r="X138" s="145" t="s">
        <v>549</v>
      </c>
      <c r="Y138" s="64"/>
    </row>
    <row r="139" spans="2:25" ht="30" x14ac:dyDescent="0.25">
      <c r="B139" s="52"/>
      <c r="C139" s="52"/>
      <c r="D139" s="64" t="s">
        <v>600</v>
      </c>
      <c r="E139" s="60" t="s">
        <v>526</v>
      </c>
      <c r="F139" s="53" t="s">
        <v>1</v>
      </c>
      <c r="G139" s="242">
        <v>0</v>
      </c>
      <c r="H139" s="242">
        <v>0</v>
      </c>
      <c r="I139" s="242">
        <v>0</v>
      </c>
      <c r="J139" s="242">
        <v>0</v>
      </c>
      <c r="K139" s="242">
        <v>0</v>
      </c>
      <c r="L139" s="241">
        <v>0</v>
      </c>
      <c r="M139" s="241">
        <v>0</v>
      </c>
      <c r="N139" s="241">
        <v>0</v>
      </c>
      <c r="O139" s="241">
        <v>0</v>
      </c>
      <c r="P139" s="241">
        <v>0</v>
      </c>
      <c r="Q139" s="378">
        <v>0</v>
      </c>
      <c r="R139" s="370">
        <v>0</v>
      </c>
      <c r="S139" s="370">
        <v>0</v>
      </c>
      <c r="T139" s="370">
        <v>0</v>
      </c>
      <c r="U139" s="370">
        <v>0</v>
      </c>
      <c r="V139" s="370">
        <v>0</v>
      </c>
      <c r="W139" s="370">
        <v>0</v>
      </c>
      <c r="X139" s="145" t="s">
        <v>549</v>
      </c>
      <c r="Y139" s="64"/>
    </row>
    <row r="140" spans="2:25" ht="30" x14ac:dyDescent="0.25">
      <c r="B140" s="52"/>
      <c r="C140" s="52"/>
      <c r="D140" s="64" t="s">
        <v>601</v>
      </c>
      <c r="E140" s="60" t="s">
        <v>528</v>
      </c>
      <c r="F140" s="53" t="s">
        <v>1</v>
      </c>
      <c r="G140" s="242">
        <v>0</v>
      </c>
      <c r="H140" s="242">
        <v>0</v>
      </c>
      <c r="I140" s="242">
        <v>0</v>
      </c>
      <c r="J140" s="242">
        <v>0</v>
      </c>
      <c r="K140" s="242">
        <v>0</v>
      </c>
      <c r="L140" s="241">
        <v>0</v>
      </c>
      <c r="M140" s="241">
        <v>0</v>
      </c>
      <c r="N140" s="241">
        <v>0</v>
      </c>
      <c r="O140" s="241">
        <v>0</v>
      </c>
      <c r="P140" s="241">
        <v>0</v>
      </c>
      <c r="Q140" s="378">
        <v>0</v>
      </c>
      <c r="R140" s="370">
        <v>0</v>
      </c>
      <c r="S140" s="370">
        <v>0</v>
      </c>
      <c r="T140" s="370">
        <v>0</v>
      </c>
      <c r="U140" s="370">
        <v>0</v>
      </c>
      <c r="V140" s="370">
        <v>0</v>
      </c>
      <c r="W140" s="370">
        <v>0</v>
      </c>
      <c r="X140" s="145" t="s">
        <v>549</v>
      </c>
      <c r="Y140" s="64"/>
    </row>
    <row r="141" spans="2:25" ht="30" x14ac:dyDescent="0.25">
      <c r="B141" s="52"/>
      <c r="C141" s="52"/>
      <c r="D141" s="64" t="s">
        <v>602</v>
      </c>
      <c r="E141" s="60" t="s">
        <v>530</v>
      </c>
      <c r="F141" s="53" t="s">
        <v>0</v>
      </c>
      <c r="G141" s="242">
        <v>0</v>
      </c>
      <c r="H141" s="242">
        <v>0</v>
      </c>
      <c r="I141" s="242">
        <v>1</v>
      </c>
      <c r="J141" s="242">
        <v>0</v>
      </c>
      <c r="K141" s="242">
        <v>0</v>
      </c>
      <c r="L141" s="241">
        <v>0</v>
      </c>
      <c r="M141" s="241">
        <v>0</v>
      </c>
      <c r="N141" s="241">
        <v>0</v>
      </c>
      <c r="O141" s="241">
        <v>0</v>
      </c>
      <c r="P141" s="241">
        <v>0</v>
      </c>
      <c r="Q141" s="378">
        <v>1</v>
      </c>
      <c r="R141" s="370">
        <v>0</v>
      </c>
      <c r="S141" s="370">
        <v>0</v>
      </c>
      <c r="T141" s="370">
        <v>0</v>
      </c>
      <c r="U141" s="370">
        <v>0</v>
      </c>
      <c r="V141" s="370">
        <v>0</v>
      </c>
      <c r="W141" s="370">
        <v>0</v>
      </c>
      <c r="X141" s="145" t="s">
        <v>549</v>
      </c>
      <c r="Y141" s="64"/>
    </row>
    <row r="142" spans="2:25" ht="30" x14ac:dyDescent="0.25">
      <c r="B142" s="52"/>
      <c r="C142" s="52"/>
      <c r="D142" s="64" t="s">
        <v>603</v>
      </c>
      <c r="E142" s="60" t="s">
        <v>532</v>
      </c>
      <c r="F142" s="53" t="s">
        <v>0</v>
      </c>
      <c r="G142" s="242">
        <v>1</v>
      </c>
      <c r="H142" s="242">
        <v>0</v>
      </c>
      <c r="I142" s="242">
        <v>0</v>
      </c>
      <c r="J142" s="242">
        <v>0</v>
      </c>
      <c r="K142" s="242">
        <v>0</v>
      </c>
      <c r="L142" s="241">
        <v>0</v>
      </c>
      <c r="M142" s="241">
        <v>0</v>
      </c>
      <c r="N142" s="241">
        <v>0</v>
      </c>
      <c r="O142" s="241">
        <v>0</v>
      </c>
      <c r="P142" s="241">
        <v>0</v>
      </c>
      <c r="Q142" s="378">
        <v>0</v>
      </c>
      <c r="R142" s="370">
        <v>0</v>
      </c>
      <c r="S142" s="370">
        <v>0</v>
      </c>
      <c r="T142" s="370">
        <v>0</v>
      </c>
      <c r="U142" s="370">
        <v>0</v>
      </c>
      <c r="V142" s="370">
        <v>0</v>
      </c>
      <c r="W142" s="370">
        <v>0</v>
      </c>
      <c r="X142" s="145" t="s">
        <v>549</v>
      </c>
      <c r="Y142" s="64"/>
    </row>
    <row r="143" spans="2:25" x14ac:dyDescent="0.25">
      <c r="B143" s="52"/>
      <c r="C143" s="52"/>
      <c r="D143" s="64" t="s">
        <v>604</v>
      </c>
      <c r="E143" s="60" t="s">
        <v>428</v>
      </c>
      <c r="F143" s="53" t="s">
        <v>0</v>
      </c>
      <c r="G143" s="330">
        <v>3</v>
      </c>
      <c r="H143" s="242">
        <v>1</v>
      </c>
      <c r="I143" s="330">
        <v>3</v>
      </c>
      <c r="J143" s="330">
        <v>3</v>
      </c>
      <c r="K143" s="242">
        <v>3</v>
      </c>
      <c r="L143" s="241">
        <v>0</v>
      </c>
      <c r="M143" s="241">
        <v>0</v>
      </c>
      <c r="N143" s="241">
        <v>1</v>
      </c>
      <c r="O143" s="241">
        <v>3</v>
      </c>
      <c r="P143" s="331">
        <v>0</v>
      </c>
      <c r="Q143" s="378">
        <v>4</v>
      </c>
      <c r="R143" s="370">
        <v>1</v>
      </c>
      <c r="S143" s="370">
        <v>3</v>
      </c>
      <c r="T143" s="370">
        <v>0</v>
      </c>
      <c r="U143" s="370">
        <v>0</v>
      </c>
      <c r="V143" s="370">
        <v>1</v>
      </c>
      <c r="W143" s="370">
        <v>3</v>
      </c>
      <c r="X143" s="145" t="s">
        <v>549</v>
      </c>
      <c r="Y143" s="64"/>
    </row>
    <row r="144" spans="2:25" ht="60" x14ac:dyDescent="0.25">
      <c r="B144" s="52"/>
      <c r="C144" s="52" t="s">
        <v>605</v>
      </c>
      <c r="D144" s="64" t="s">
        <v>606</v>
      </c>
      <c r="E144" s="64" t="s">
        <v>432</v>
      </c>
      <c r="F144" s="53" t="s">
        <v>1</v>
      </c>
      <c r="G144" s="242">
        <v>0</v>
      </c>
      <c r="H144" s="242">
        <v>0</v>
      </c>
      <c r="I144" s="242">
        <v>0</v>
      </c>
      <c r="J144" s="242">
        <v>0</v>
      </c>
      <c r="K144" s="242">
        <v>0</v>
      </c>
      <c r="L144" s="241">
        <v>0</v>
      </c>
      <c r="M144" s="241">
        <v>0</v>
      </c>
      <c r="N144" s="241">
        <v>0</v>
      </c>
      <c r="O144" s="241">
        <v>0</v>
      </c>
      <c r="P144" s="241">
        <v>0</v>
      </c>
      <c r="Q144" s="378">
        <v>0</v>
      </c>
      <c r="R144" s="370">
        <v>0</v>
      </c>
      <c r="S144" s="370">
        <v>0</v>
      </c>
      <c r="T144" s="370">
        <v>0</v>
      </c>
      <c r="U144" s="370">
        <v>0</v>
      </c>
      <c r="V144" s="370">
        <v>0</v>
      </c>
      <c r="W144" s="370">
        <v>0</v>
      </c>
      <c r="X144" s="145" t="s">
        <v>549</v>
      </c>
      <c r="Y144" s="64"/>
    </row>
    <row r="145" spans="2:25" ht="75" x14ac:dyDescent="0.25">
      <c r="B145" s="52"/>
      <c r="C145" s="52" t="s">
        <v>607</v>
      </c>
      <c r="D145" s="64" t="s">
        <v>608</v>
      </c>
      <c r="E145" s="52" t="s">
        <v>435</v>
      </c>
      <c r="F145" s="53" t="s">
        <v>0</v>
      </c>
      <c r="G145" s="330">
        <v>0</v>
      </c>
      <c r="H145" s="242">
        <v>0</v>
      </c>
      <c r="I145" s="330">
        <v>0</v>
      </c>
      <c r="J145" s="242">
        <v>0</v>
      </c>
      <c r="K145" s="242">
        <v>0</v>
      </c>
      <c r="L145" s="241">
        <v>0</v>
      </c>
      <c r="M145" s="241">
        <v>0</v>
      </c>
      <c r="N145" s="241">
        <v>1</v>
      </c>
      <c r="O145" s="241">
        <v>0</v>
      </c>
      <c r="P145" s="241">
        <v>0</v>
      </c>
      <c r="Q145" s="378">
        <v>0</v>
      </c>
      <c r="R145" s="370">
        <v>1</v>
      </c>
      <c r="S145" s="370">
        <v>0</v>
      </c>
      <c r="T145" s="370">
        <v>0</v>
      </c>
      <c r="U145" s="370">
        <v>0</v>
      </c>
      <c r="V145" s="370">
        <v>1</v>
      </c>
      <c r="W145" s="370">
        <v>0</v>
      </c>
      <c r="X145" s="145" t="s">
        <v>549</v>
      </c>
      <c r="Y145" s="64"/>
    </row>
    <row r="146" spans="2:25" ht="45" x14ac:dyDescent="0.25">
      <c r="B146" s="52"/>
      <c r="C146" s="52" t="s">
        <v>609</v>
      </c>
      <c r="D146" s="64" t="s">
        <v>610</v>
      </c>
      <c r="E146" s="64" t="s">
        <v>392</v>
      </c>
      <c r="F146" s="53" t="s">
        <v>1</v>
      </c>
      <c r="G146" s="242">
        <v>0</v>
      </c>
      <c r="H146" s="242">
        <v>0</v>
      </c>
      <c r="I146" s="242">
        <v>0</v>
      </c>
      <c r="J146" s="242">
        <v>0</v>
      </c>
      <c r="K146" s="242">
        <v>0</v>
      </c>
      <c r="L146" s="241">
        <v>0</v>
      </c>
      <c r="M146" s="241">
        <v>0</v>
      </c>
      <c r="N146" s="241">
        <v>0</v>
      </c>
      <c r="O146" s="241">
        <v>0</v>
      </c>
      <c r="P146" s="241">
        <v>0</v>
      </c>
      <c r="Q146" s="378">
        <v>0</v>
      </c>
      <c r="R146" s="370">
        <v>0</v>
      </c>
      <c r="S146" s="370">
        <v>0</v>
      </c>
      <c r="T146" s="370">
        <v>0</v>
      </c>
      <c r="U146" s="370">
        <v>0</v>
      </c>
      <c r="V146" s="370">
        <v>0</v>
      </c>
      <c r="W146" s="370">
        <v>0</v>
      </c>
      <c r="X146" s="145" t="s">
        <v>549</v>
      </c>
      <c r="Y146" s="64"/>
    </row>
    <row r="147" spans="2:25" ht="75" x14ac:dyDescent="0.25">
      <c r="B147" s="52"/>
      <c r="C147" s="52" t="s">
        <v>611</v>
      </c>
      <c r="D147" s="64" t="s">
        <v>612</v>
      </c>
      <c r="E147" s="64" t="s">
        <v>440</v>
      </c>
      <c r="F147" s="53" t="s">
        <v>0</v>
      </c>
      <c r="G147" s="242">
        <v>0</v>
      </c>
      <c r="H147" s="242">
        <v>1</v>
      </c>
      <c r="I147" s="242">
        <v>1</v>
      </c>
      <c r="J147" s="242">
        <v>0</v>
      </c>
      <c r="K147" s="242">
        <v>0</v>
      </c>
      <c r="L147" s="241">
        <v>0</v>
      </c>
      <c r="M147" s="241">
        <v>0</v>
      </c>
      <c r="N147" s="241">
        <v>0</v>
      </c>
      <c r="O147" s="241">
        <v>0</v>
      </c>
      <c r="P147" s="241">
        <v>0</v>
      </c>
      <c r="Q147" s="378">
        <v>0</v>
      </c>
      <c r="R147" s="370">
        <v>0</v>
      </c>
      <c r="S147" s="370">
        <v>0</v>
      </c>
      <c r="T147" s="370">
        <v>0</v>
      </c>
      <c r="U147" s="370">
        <v>0</v>
      </c>
      <c r="V147" s="370">
        <v>0</v>
      </c>
      <c r="W147" s="370">
        <v>0</v>
      </c>
      <c r="X147" s="145" t="s">
        <v>549</v>
      </c>
      <c r="Y147" s="64"/>
    </row>
    <row r="148" spans="2:25" ht="45" x14ac:dyDescent="0.25">
      <c r="B148" s="52"/>
      <c r="C148" s="52" t="s">
        <v>613</v>
      </c>
      <c r="D148" s="64" t="s">
        <v>614</v>
      </c>
      <c r="E148" s="64" t="s">
        <v>443</v>
      </c>
      <c r="F148" s="53" t="s">
        <v>0</v>
      </c>
      <c r="G148" s="242">
        <v>0</v>
      </c>
      <c r="H148" s="242">
        <v>0</v>
      </c>
      <c r="I148" s="242">
        <v>0</v>
      </c>
      <c r="J148" s="242">
        <v>0</v>
      </c>
      <c r="K148" s="242">
        <v>0</v>
      </c>
      <c r="L148" s="241">
        <v>0</v>
      </c>
      <c r="M148" s="241">
        <v>0</v>
      </c>
      <c r="N148" s="241">
        <v>1</v>
      </c>
      <c r="O148" s="241">
        <v>0</v>
      </c>
      <c r="P148" s="331">
        <v>0</v>
      </c>
      <c r="Q148" s="378">
        <v>0</v>
      </c>
      <c r="R148" s="370">
        <v>1</v>
      </c>
      <c r="S148" s="370">
        <v>0</v>
      </c>
      <c r="T148" s="370">
        <v>0</v>
      </c>
      <c r="U148" s="370">
        <v>0</v>
      </c>
      <c r="V148" s="370">
        <v>1</v>
      </c>
      <c r="W148" s="370">
        <v>0</v>
      </c>
      <c r="X148" s="145" t="s">
        <v>549</v>
      </c>
      <c r="Y148" s="64"/>
    </row>
    <row r="149" spans="2:25" ht="60" x14ac:dyDescent="0.25">
      <c r="B149" s="52"/>
      <c r="C149" s="52" t="s">
        <v>615</v>
      </c>
      <c r="D149" s="64" t="s">
        <v>616</v>
      </c>
      <c r="E149" s="64" t="s">
        <v>446</v>
      </c>
      <c r="F149" s="53" t="s">
        <v>0</v>
      </c>
      <c r="G149" s="330">
        <v>0</v>
      </c>
      <c r="H149" s="242">
        <v>0</v>
      </c>
      <c r="I149" s="330">
        <v>0</v>
      </c>
      <c r="J149" s="242">
        <v>2</v>
      </c>
      <c r="K149" s="242">
        <v>2</v>
      </c>
      <c r="L149" s="241">
        <v>0</v>
      </c>
      <c r="M149" s="241">
        <v>0</v>
      </c>
      <c r="N149" s="241">
        <v>0</v>
      </c>
      <c r="O149" s="241">
        <v>0</v>
      </c>
      <c r="P149" s="241">
        <v>0</v>
      </c>
      <c r="Q149" s="378">
        <v>0</v>
      </c>
      <c r="R149" s="370">
        <v>0</v>
      </c>
      <c r="S149" s="370">
        <v>0</v>
      </c>
      <c r="T149" s="370">
        <v>0</v>
      </c>
      <c r="U149" s="370">
        <v>0</v>
      </c>
      <c r="V149" s="370">
        <v>0</v>
      </c>
      <c r="W149" s="370">
        <v>0</v>
      </c>
      <c r="X149" s="145" t="s">
        <v>549</v>
      </c>
      <c r="Y149" s="64"/>
    </row>
    <row r="150" spans="2:25" x14ac:dyDescent="0.25">
      <c r="B150" s="54"/>
      <c r="D150" s="259"/>
      <c r="E150" s="259"/>
      <c r="F150" s="259"/>
      <c r="G150" s="259"/>
      <c r="H150" s="259"/>
      <c r="I150" s="259"/>
      <c r="J150" s="259"/>
      <c r="K150" s="259"/>
      <c r="L150" s="259"/>
      <c r="M150" s="259"/>
      <c r="N150" s="259"/>
      <c r="O150" s="259"/>
      <c r="P150" s="259"/>
      <c r="Q150" s="259"/>
      <c r="R150" s="259"/>
      <c r="S150" s="259"/>
      <c r="T150" s="259"/>
      <c r="U150" s="259"/>
      <c r="V150" s="259"/>
      <c r="W150" s="259"/>
      <c r="X150" s="259"/>
      <c r="Y150" s="259"/>
    </row>
    <row r="151" spans="2:25" ht="15" customHeight="1" x14ac:dyDescent="0.25">
      <c r="B151" s="380" t="s">
        <v>1410</v>
      </c>
      <c r="C151" s="381"/>
      <c r="D151" s="381"/>
      <c r="E151" s="381"/>
      <c r="F151" s="381"/>
      <c r="G151" s="381"/>
      <c r="H151" s="381"/>
      <c r="I151" s="381"/>
      <c r="J151" s="381"/>
      <c r="K151" s="381"/>
      <c r="L151" s="381"/>
      <c r="M151" s="381"/>
      <c r="N151" s="381"/>
      <c r="O151" s="382"/>
      <c r="P151" s="259"/>
      <c r="Q151" s="259"/>
      <c r="R151" s="259"/>
      <c r="S151" s="259"/>
      <c r="T151" s="259"/>
      <c r="U151" s="259"/>
      <c r="V151" s="259"/>
      <c r="W151" s="259"/>
      <c r="X151" s="259"/>
    </row>
    <row r="152" spans="2:25" ht="15" customHeight="1" x14ac:dyDescent="0.25">
      <c r="B152" s="383"/>
      <c r="C152" s="384"/>
      <c r="D152" s="384"/>
      <c r="E152" s="384"/>
      <c r="F152" s="384"/>
      <c r="G152" s="384"/>
      <c r="H152" s="384"/>
      <c r="I152" s="384"/>
      <c r="J152" s="384"/>
      <c r="K152" s="384"/>
      <c r="L152" s="384"/>
      <c r="M152" s="384"/>
      <c r="N152" s="384"/>
      <c r="O152" s="385"/>
      <c r="P152" s="259"/>
      <c r="Q152" s="259"/>
      <c r="R152" s="259"/>
      <c r="S152" s="259"/>
      <c r="T152" s="259"/>
      <c r="U152" s="259"/>
      <c r="V152" s="259"/>
      <c r="W152" s="259"/>
      <c r="X152" s="259"/>
    </row>
    <row r="153" spans="2:25" x14ac:dyDescent="0.25">
      <c r="B153" s="383"/>
      <c r="C153" s="384"/>
      <c r="D153" s="384"/>
      <c r="E153" s="384"/>
      <c r="F153" s="384"/>
      <c r="G153" s="384"/>
      <c r="H153" s="384"/>
      <c r="I153" s="384"/>
      <c r="J153" s="384"/>
      <c r="K153" s="384"/>
      <c r="L153" s="384"/>
      <c r="M153" s="384"/>
      <c r="N153" s="384"/>
      <c r="O153" s="385"/>
      <c r="P153" s="259"/>
      <c r="Q153" s="259"/>
      <c r="R153" s="259"/>
      <c r="S153" s="259"/>
      <c r="T153" s="259"/>
      <c r="U153" s="259"/>
      <c r="V153" s="259"/>
      <c r="W153" s="259"/>
      <c r="X153" s="259"/>
    </row>
    <row r="154" spans="2:25" x14ac:dyDescent="0.25">
      <c r="B154" s="383"/>
      <c r="C154" s="384"/>
      <c r="D154" s="384"/>
      <c r="E154" s="384"/>
      <c r="F154" s="384"/>
      <c r="G154" s="384"/>
      <c r="H154" s="384"/>
      <c r="I154" s="384"/>
      <c r="J154" s="384"/>
      <c r="K154" s="384"/>
      <c r="L154" s="384"/>
      <c r="M154" s="384"/>
      <c r="N154" s="384"/>
      <c r="O154" s="385"/>
      <c r="P154" s="259"/>
      <c r="Q154" s="259"/>
      <c r="R154" s="259"/>
      <c r="S154" s="259"/>
      <c r="T154" s="259"/>
      <c r="U154" s="259"/>
      <c r="V154" s="259"/>
      <c r="W154" s="259"/>
      <c r="X154" s="259"/>
    </row>
    <row r="155" spans="2:25" x14ac:dyDescent="0.25">
      <c r="B155" s="383"/>
      <c r="C155" s="384"/>
      <c r="D155" s="384"/>
      <c r="E155" s="384"/>
      <c r="F155" s="384"/>
      <c r="G155" s="384"/>
      <c r="H155" s="384"/>
      <c r="I155" s="384"/>
      <c r="J155" s="384"/>
      <c r="K155" s="384"/>
      <c r="L155" s="384"/>
      <c r="M155" s="384"/>
      <c r="N155" s="384"/>
      <c r="O155" s="385"/>
      <c r="P155" s="259"/>
      <c r="Q155" s="259"/>
      <c r="R155" s="259"/>
      <c r="S155" s="259"/>
      <c r="T155" s="259"/>
      <c r="U155" s="259"/>
      <c r="V155" s="259"/>
      <c r="W155" s="259"/>
      <c r="X155" s="259"/>
    </row>
    <row r="156" spans="2:25" x14ac:dyDescent="0.25">
      <c r="B156" s="383"/>
      <c r="C156" s="384"/>
      <c r="D156" s="384"/>
      <c r="E156" s="384"/>
      <c r="F156" s="384"/>
      <c r="G156" s="384"/>
      <c r="H156" s="384"/>
      <c r="I156" s="384"/>
      <c r="J156" s="384"/>
      <c r="K156" s="384"/>
      <c r="L156" s="384"/>
      <c r="M156" s="384"/>
      <c r="N156" s="384"/>
      <c r="O156" s="385"/>
      <c r="P156" s="259"/>
      <c r="Q156" s="259"/>
      <c r="R156" s="259"/>
      <c r="S156" s="259"/>
      <c r="T156" s="259"/>
      <c r="U156" s="259"/>
      <c r="V156" s="259"/>
      <c r="W156" s="259"/>
      <c r="X156" s="259"/>
    </row>
    <row r="157" spans="2:25" x14ac:dyDescent="0.25">
      <c r="B157" s="383"/>
      <c r="C157" s="384"/>
      <c r="D157" s="384"/>
      <c r="E157" s="384"/>
      <c r="F157" s="384"/>
      <c r="G157" s="384"/>
      <c r="H157" s="384"/>
      <c r="I157" s="384"/>
      <c r="J157" s="384"/>
      <c r="K157" s="384"/>
      <c r="L157" s="384"/>
      <c r="M157" s="384"/>
      <c r="N157" s="384"/>
      <c r="O157" s="385"/>
      <c r="P157" s="259"/>
      <c r="Q157" s="259"/>
      <c r="R157" s="259"/>
      <c r="S157" s="259"/>
      <c r="T157" s="259"/>
      <c r="U157" s="259"/>
      <c r="V157" s="259"/>
      <c r="W157" s="259"/>
      <c r="X157" s="259"/>
    </row>
    <row r="158" spans="2:25" x14ac:dyDescent="0.25">
      <c r="B158" s="383"/>
      <c r="C158" s="384"/>
      <c r="D158" s="384"/>
      <c r="E158" s="384"/>
      <c r="F158" s="384"/>
      <c r="G158" s="384"/>
      <c r="H158" s="384"/>
      <c r="I158" s="384"/>
      <c r="J158" s="384"/>
      <c r="K158" s="384"/>
      <c r="L158" s="384"/>
      <c r="M158" s="384"/>
      <c r="N158" s="384"/>
      <c r="O158" s="385"/>
      <c r="P158" s="259"/>
      <c r="Q158" s="259"/>
      <c r="R158" s="259"/>
      <c r="S158" s="259"/>
      <c r="T158" s="259"/>
      <c r="U158" s="259"/>
      <c r="V158" s="259"/>
      <c r="W158" s="259"/>
      <c r="X158" s="259"/>
    </row>
    <row r="159" spans="2:25" x14ac:dyDescent="0.25">
      <c r="B159" s="383"/>
      <c r="C159" s="384"/>
      <c r="D159" s="384"/>
      <c r="E159" s="384"/>
      <c r="F159" s="384"/>
      <c r="G159" s="384"/>
      <c r="H159" s="384"/>
      <c r="I159" s="384"/>
      <c r="J159" s="384"/>
      <c r="K159" s="384"/>
      <c r="L159" s="384"/>
      <c r="M159" s="384"/>
      <c r="N159" s="384"/>
      <c r="O159" s="385"/>
      <c r="P159" s="259"/>
      <c r="Q159" s="259"/>
      <c r="R159" s="259"/>
      <c r="S159" s="259"/>
      <c r="T159" s="259"/>
      <c r="U159" s="259"/>
      <c r="V159" s="259"/>
      <c r="W159" s="259"/>
      <c r="X159" s="259"/>
    </row>
    <row r="160" spans="2:25" x14ac:dyDescent="0.25">
      <c r="B160" s="383"/>
      <c r="C160" s="384"/>
      <c r="D160" s="384"/>
      <c r="E160" s="384"/>
      <c r="F160" s="384"/>
      <c r="G160" s="384"/>
      <c r="H160" s="384"/>
      <c r="I160" s="384"/>
      <c r="J160" s="384"/>
      <c r="K160" s="384"/>
      <c r="L160" s="384"/>
      <c r="M160" s="384"/>
      <c r="N160" s="384"/>
      <c r="O160" s="385"/>
      <c r="P160" s="259"/>
      <c r="Q160" s="259"/>
      <c r="R160" s="259"/>
      <c r="S160" s="259"/>
      <c r="T160" s="259"/>
      <c r="U160" s="259"/>
      <c r="V160" s="259"/>
      <c r="W160" s="259"/>
      <c r="X160" s="259"/>
    </row>
    <row r="161" spans="2:24" x14ac:dyDescent="0.25">
      <c r="B161" s="383"/>
      <c r="C161" s="384"/>
      <c r="D161" s="384"/>
      <c r="E161" s="384"/>
      <c r="F161" s="384"/>
      <c r="G161" s="384"/>
      <c r="H161" s="384"/>
      <c r="I161" s="384"/>
      <c r="J161" s="384"/>
      <c r="K161" s="384"/>
      <c r="L161" s="384"/>
      <c r="M161" s="384"/>
      <c r="N161" s="384"/>
      <c r="O161" s="385"/>
      <c r="P161" s="259"/>
      <c r="Q161" s="259"/>
      <c r="R161" s="259"/>
      <c r="S161" s="259"/>
      <c r="T161" s="259"/>
      <c r="U161" s="259"/>
      <c r="V161" s="259"/>
      <c r="W161" s="259"/>
      <c r="X161" s="259"/>
    </row>
    <row r="162" spans="2:24" x14ac:dyDescent="0.25">
      <c r="B162" s="383"/>
      <c r="C162" s="384"/>
      <c r="D162" s="384"/>
      <c r="E162" s="384"/>
      <c r="F162" s="384"/>
      <c r="G162" s="384"/>
      <c r="H162" s="384"/>
      <c r="I162" s="384"/>
      <c r="J162" s="384"/>
      <c r="K162" s="384"/>
      <c r="L162" s="384"/>
      <c r="M162" s="384"/>
      <c r="N162" s="384"/>
      <c r="O162" s="385"/>
      <c r="P162" s="259"/>
      <c r="Q162" s="259"/>
      <c r="R162" s="259"/>
      <c r="S162" s="259"/>
      <c r="T162" s="259"/>
      <c r="U162" s="259"/>
      <c r="V162" s="259"/>
      <c r="W162" s="259"/>
      <c r="X162" s="259"/>
    </row>
    <row r="163" spans="2:24" x14ac:dyDescent="0.25">
      <c r="B163" s="383"/>
      <c r="C163" s="384"/>
      <c r="D163" s="384"/>
      <c r="E163" s="384"/>
      <c r="F163" s="384"/>
      <c r="G163" s="384"/>
      <c r="H163" s="384"/>
      <c r="I163" s="384"/>
      <c r="J163" s="384"/>
      <c r="K163" s="384"/>
      <c r="L163" s="384"/>
      <c r="M163" s="384"/>
      <c r="N163" s="384"/>
      <c r="O163" s="385"/>
      <c r="P163" s="259"/>
      <c r="Q163" s="259"/>
      <c r="R163" s="259"/>
      <c r="S163" s="259"/>
      <c r="T163" s="259"/>
      <c r="U163" s="259"/>
      <c r="V163" s="259"/>
      <c r="W163" s="259"/>
      <c r="X163" s="259"/>
    </row>
    <row r="164" spans="2:24" x14ac:dyDescent="0.25">
      <c r="B164" s="383"/>
      <c r="C164" s="384"/>
      <c r="D164" s="384"/>
      <c r="E164" s="384"/>
      <c r="F164" s="384"/>
      <c r="G164" s="384"/>
      <c r="H164" s="384"/>
      <c r="I164" s="384"/>
      <c r="J164" s="384"/>
      <c r="K164" s="384"/>
      <c r="L164" s="384"/>
      <c r="M164" s="384"/>
      <c r="N164" s="384"/>
      <c r="O164" s="385"/>
      <c r="P164" s="259"/>
      <c r="Q164" s="259"/>
      <c r="R164" s="259"/>
      <c r="S164" s="259"/>
      <c r="T164" s="259"/>
      <c r="U164" s="259"/>
      <c r="V164" s="259"/>
      <c r="W164" s="259"/>
      <c r="X164" s="259"/>
    </row>
    <row r="165" spans="2:24" x14ac:dyDescent="0.25">
      <c r="B165" s="383"/>
      <c r="C165" s="384"/>
      <c r="D165" s="384"/>
      <c r="E165" s="384"/>
      <c r="F165" s="384"/>
      <c r="G165" s="384"/>
      <c r="H165" s="384"/>
      <c r="I165" s="384"/>
      <c r="J165" s="384"/>
      <c r="K165" s="384"/>
      <c r="L165" s="384"/>
      <c r="M165" s="384"/>
      <c r="N165" s="384"/>
      <c r="O165" s="385"/>
      <c r="P165" s="259"/>
      <c r="Q165" s="259"/>
      <c r="R165" s="259"/>
      <c r="S165" s="259"/>
      <c r="T165" s="259"/>
      <c r="U165" s="259"/>
      <c r="V165" s="259"/>
      <c r="W165" s="259"/>
      <c r="X165" s="259"/>
    </row>
    <row r="166" spans="2:24" x14ac:dyDescent="0.25">
      <c r="B166" s="383"/>
      <c r="C166" s="384"/>
      <c r="D166" s="384"/>
      <c r="E166" s="384"/>
      <c r="F166" s="384"/>
      <c r="G166" s="384"/>
      <c r="H166" s="384"/>
      <c r="I166" s="384"/>
      <c r="J166" s="384"/>
      <c r="K166" s="384"/>
      <c r="L166" s="384"/>
      <c r="M166" s="384"/>
      <c r="N166" s="384"/>
      <c r="O166" s="385"/>
      <c r="P166" s="259"/>
      <c r="Q166" s="259"/>
      <c r="R166" s="259"/>
      <c r="S166" s="259"/>
      <c r="T166" s="259"/>
      <c r="U166" s="259"/>
      <c r="V166" s="259"/>
      <c r="W166" s="259"/>
      <c r="X166" s="259"/>
    </row>
    <row r="167" spans="2:24" x14ac:dyDescent="0.25">
      <c r="B167" s="383"/>
      <c r="C167" s="384"/>
      <c r="D167" s="384"/>
      <c r="E167" s="384"/>
      <c r="F167" s="384"/>
      <c r="G167" s="384"/>
      <c r="H167" s="384"/>
      <c r="I167" s="384"/>
      <c r="J167" s="384"/>
      <c r="K167" s="384"/>
      <c r="L167" s="384"/>
      <c r="M167" s="384"/>
      <c r="N167" s="384"/>
      <c r="O167" s="385"/>
      <c r="P167" s="259"/>
      <c r="Q167" s="259"/>
      <c r="R167" s="259"/>
      <c r="S167" s="259"/>
      <c r="T167" s="259"/>
      <c r="U167" s="259"/>
      <c r="V167" s="259"/>
      <c r="W167" s="259"/>
      <c r="X167" s="259"/>
    </row>
    <row r="168" spans="2:24" x14ac:dyDescent="0.25">
      <c r="B168" s="383"/>
      <c r="C168" s="384"/>
      <c r="D168" s="384"/>
      <c r="E168" s="384"/>
      <c r="F168" s="384"/>
      <c r="G168" s="384"/>
      <c r="H168" s="384"/>
      <c r="I168" s="384"/>
      <c r="J168" s="384"/>
      <c r="K168" s="384"/>
      <c r="L168" s="384"/>
      <c r="M168" s="384"/>
      <c r="N168" s="384"/>
      <c r="O168" s="385"/>
      <c r="P168" s="259"/>
      <c r="Q168" s="259"/>
      <c r="R168" s="259"/>
      <c r="S168" s="259"/>
      <c r="T168" s="259"/>
      <c r="U168" s="259"/>
      <c r="V168" s="259"/>
      <c r="W168" s="259"/>
      <c r="X168" s="259"/>
    </row>
    <row r="169" spans="2:24" x14ac:dyDescent="0.25">
      <c r="B169" s="383"/>
      <c r="C169" s="384"/>
      <c r="D169" s="384"/>
      <c r="E169" s="384"/>
      <c r="F169" s="384"/>
      <c r="G169" s="384"/>
      <c r="H169" s="384"/>
      <c r="I169" s="384"/>
      <c r="J169" s="384"/>
      <c r="K169" s="384"/>
      <c r="L169" s="384"/>
      <c r="M169" s="384"/>
      <c r="N169" s="384"/>
      <c r="O169" s="385"/>
      <c r="P169" s="259"/>
      <c r="Q169" s="259"/>
      <c r="R169" s="259"/>
      <c r="S169" s="259"/>
      <c r="T169" s="259"/>
      <c r="U169" s="259"/>
      <c r="V169" s="259"/>
      <c r="W169" s="259"/>
      <c r="X169" s="259"/>
    </row>
    <row r="170" spans="2:24" x14ac:dyDescent="0.25">
      <c r="B170" s="383"/>
      <c r="C170" s="384"/>
      <c r="D170" s="384"/>
      <c r="E170" s="384"/>
      <c r="F170" s="384"/>
      <c r="G170" s="384"/>
      <c r="H170" s="384"/>
      <c r="I170" s="384"/>
      <c r="J170" s="384"/>
      <c r="K170" s="384"/>
      <c r="L170" s="384"/>
      <c r="M170" s="384"/>
      <c r="N170" s="384"/>
      <c r="O170" s="385"/>
      <c r="P170" s="259"/>
      <c r="Q170" s="259"/>
      <c r="R170" s="259"/>
      <c r="S170" s="259"/>
      <c r="T170" s="259"/>
      <c r="U170" s="259"/>
      <c r="V170" s="259"/>
      <c r="W170" s="259"/>
      <c r="X170" s="259"/>
    </row>
    <row r="171" spans="2:24" x14ac:dyDescent="0.25">
      <c r="B171" s="383"/>
      <c r="C171" s="384"/>
      <c r="D171" s="384"/>
      <c r="E171" s="384"/>
      <c r="F171" s="384"/>
      <c r="G171" s="384"/>
      <c r="H171" s="384"/>
      <c r="I171" s="384"/>
      <c r="J171" s="384"/>
      <c r="K171" s="384"/>
      <c r="L171" s="384"/>
      <c r="M171" s="384"/>
      <c r="N171" s="384"/>
      <c r="O171" s="385"/>
      <c r="P171" s="259"/>
      <c r="Q171" s="259"/>
      <c r="R171" s="259"/>
      <c r="S171" s="259"/>
      <c r="T171" s="259"/>
      <c r="U171" s="259"/>
      <c r="V171" s="259"/>
      <c r="W171" s="259"/>
      <c r="X171" s="259"/>
    </row>
    <row r="172" spans="2:24" x14ac:dyDescent="0.25">
      <c r="B172" s="386"/>
      <c r="C172" s="387"/>
      <c r="D172" s="387"/>
      <c r="E172" s="387"/>
      <c r="F172" s="387"/>
      <c r="G172" s="387"/>
      <c r="H172" s="387"/>
      <c r="I172" s="387"/>
      <c r="J172" s="387"/>
      <c r="K172" s="387"/>
      <c r="L172" s="387"/>
      <c r="M172" s="387"/>
      <c r="N172" s="387"/>
      <c r="O172" s="388"/>
      <c r="P172" s="259"/>
      <c r="Q172" s="259"/>
      <c r="R172" s="259"/>
      <c r="S172" s="259"/>
      <c r="T172" s="259"/>
      <c r="U172" s="259"/>
      <c r="V172" s="259"/>
      <c r="W172" s="259"/>
      <c r="X172" s="259"/>
    </row>
    <row r="173" spans="2:24" x14ac:dyDescent="0.25">
      <c r="F173" s="259"/>
      <c r="G173" s="259"/>
      <c r="H173" s="259"/>
      <c r="I173" s="259"/>
      <c r="J173" s="259"/>
      <c r="K173" s="259"/>
      <c r="L173" s="259"/>
      <c r="M173" s="259"/>
      <c r="N173" s="259"/>
      <c r="O173" s="259"/>
      <c r="P173" s="259"/>
      <c r="Q173" s="259"/>
      <c r="R173" s="259"/>
      <c r="S173" s="259"/>
      <c r="T173" s="259"/>
      <c r="U173" s="259"/>
      <c r="V173" s="259"/>
      <c r="W173" s="259"/>
      <c r="X173" s="259"/>
    </row>
    <row r="174" spans="2:24" ht="44.25" customHeight="1" x14ac:dyDescent="0.25">
      <c r="B174" s="380" t="s">
        <v>617</v>
      </c>
      <c r="C174" s="381"/>
      <c r="D174" s="381"/>
      <c r="E174" s="381"/>
      <c r="F174" s="381"/>
      <c r="G174" s="381"/>
      <c r="H174" s="381"/>
      <c r="I174" s="381"/>
      <c r="J174" s="381"/>
      <c r="K174" s="381"/>
      <c r="L174" s="381"/>
      <c r="M174" s="381"/>
      <c r="N174" s="381"/>
      <c r="O174" s="382"/>
      <c r="P174" s="116"/>
      <c r="X174" s="357"/>
    </row>
    <row r="175" spans="2:24" x14ac:dyDescent="0.25">
      <c r="B175" s="383"/>
      <c r="C175" s="384"/>
      <c r="D175" s="384"/>
      <c r="E175" s="384"/>
      <c r="F175" s="384"/>
      <c r="G175" s="384"/>
      <c r="H175" s="384"/>
      <c r="I175" s="384"/>
      <c r="J175" s="384"/>
      <c r="K175" s="384"/>
      <c r="L175" s="384"/>
      <c r="M175" s="384"/>
      <c r="N175" s="384"/>
      <c r="O175" s="385"/>
      <c r="P175" s="116"/>
      <c r="X175" s="357"/>
    </row>
    <row r="176" spans="2:24" ht="15.75" customHeight="1" x14ac:dyDescent="0.25">
      <c r="B176" s="383"/>
      <c r="C176" s="384"/>
      <c r="D176" s="384"/>
      <c r="E176" s="384"/>
      <c r="F176" s="384"/>
      <c r="G176" s="384"/>
      <c r="H176" s="384"/>
      <c r="I176" s="384"/>
      <c r="J176" s="384"/>
      <c r="K176" s="384"/>
      <c r="L176" s="384"/>
      <c r="M176" s="384"/>
      <c r="N176" s="384"/>
      <c r="O176" s="385"/>
      <c r="P176" s="116"/>
      <c r="X176" s="357"/>
    </row>
    <row r="177" spans="2:24" x14ac:dyDescent="0.25">
      <c r="B177" s="383"/>
      <c r="C177" s="384"/>
      <c r="D177" s="384"/>
      <c r="E177" s="384"/>
      <c r="F177" s="384"/>
      <c r="G177" s="384"/>
      <c r="H177" s="384"/>
      <c r="I177" s="384"/>
      <c r="J177" s="384"/>
      <c r="K177" s="384"/>
      <c r="L177" s="384"/>
      <c r="M177" s="384"/>
      <c r="N177" s="384"/>
      <c r="O177" s="385"/>
      <c r="P177" s="116"/>
      <c r="X177" s="357"/>
    </row>
    <row r="178" spans="2:24" x14ac:dyDescent="0.25">
      <c r="B178" s="383"/>
      <c r="C178" s="384"/>
      <c r="D178" s="384"/>
      <c r="E178" s="384"/>
      <c r="F178" s="384"/>
      <c r="G178" s="384"/>
      <c r="H178" s="384"/>
      <c r="I178" s="384"/>
      <c r="J178" s="384"/>
      <c r="K178" s="384"/>
      <c r="L178" s="384"/>
      <c r="M178" s="384"/>
      <c r="N178" s="384"/>
      <c r="O178" s="385"/>
      <c r="P178" s="116"/>
      <c r="X178" s="357"/>
    </row>
    <row r="179" spans="2:24" x14ac:dyDescent="0.25">
      <c r="B179" s="383"/>
      <c r="C179" s="384"/>
      <c r="D179" s="384"/>
      <c r="E179" s="384"/>
      <c r="F179" s="384"/>
      <c r="G179" s="384"/>
      <c r="H179" s="384"/>
      <c r="I179" s="384"/>
      <c r="J179" s="384"/>
      <c r="K179" s="384"/>
      <c r="L179" s="384"/>
      <c r="M179" s="384"/>
      <c r="N179" s="384"/>
      <c r="O179" s="385"/>
      <c r="P179" s="116"/>
      <c r="X179" s="357"/>
    </row>
    <row r="180" spans="2:24" x14ac:dyDescent="0.25">
      <c r="B180" s="383"/>
      <c r="C180" s="384"/>
      <c r="D180" s="384"/>
      <c r="E180" s="384"/>
      <c r="F180" s="384"/>
      <c r="G180" s="384"/>
      <c r="H180" s="384"/>
      <c r="I180" s="384"/>
      <c r="J180" s="384"/>
      <c r="K180" s="384"/>
      <c r="L180" s="384"/>
      <c r="M180" s="384"/>
      <c r="N180" s="384"/>
      <c r="O180" s="385"/>
      <c r="P180" s="116"/>
      <c r="X180" s="357"/>
    </row>
    <row r="181" spans="2:24" x14ac:dyDescent="0.25">
      <c r="B181" s="383"/>
      <c r="C181" s="384"/>
      <c r="D181" s="384"/>
      <c r="E181" s="384"/>
      <c r="F181" s="384"/>
      <c r="G181" s="384"/>
      <c r="H181" s="384"/>
      <c r="I181" s="384"/>
      <c r="J181" s="384"/>
      <c r="K181" s="384"/>
      <c r="L181" s="384"/>
      <c r="M181" s="384"/>
      <c r="N181" s="384"/>
      <c r="O181" s="385"/>
      <c r="P181" s="116"/>
      <c r="X181" s="357"/>
    </row>
    <row r="182" spans="2:24" x14ac:dyDescent="0.25">
      <c r="B182" s="383"/>
      <c r="C182" s="384"/>
      <c r="D182" s="384"/>
      <c r="E182" s="384"/>
      <c r="F182" s="384"/>
      <c r="G182" s="384"/>
      <c r="H182" s="384"/>
      <c r="I182" s="384"/>
      <c r="J182" s="384"/>
      <c r="K182" s="384"/>
      <c r="L182" s="384"/>
      <c r="M182" s="384"/>
      <c r="N182" s="384"/>
      <c r="O182" s="385"/>
      <c r="P182" s="116"/>
      <c r="X182" s="357"/>
    </row>
    <row r="183" spans="2:24" x14ac:dyDescent="0.25">
      <c r="B183" s="383"/>
      <c r="C183" s="384"/>
      <c r="D183" s="384"/>
      <c r="E183" s="384"/>
      <c r="F183" s="384"/>
      <c r="G183" s="384"/>
      <c r="H183" s="384"/>
      <c r="I183" s="384"/>
      <c r="J183" s="384"/>
      <c r="K183" s="384"/>
      <c r="L183" s="384"/>
      <c r="M183" s="384"/>
      <c r="N183" s="384"/>
      <c r="O183" s="385"/>
      <c r="P183" s="116"/>
      <c r="X183" s="357"/>
    </row>
    <row r="184" spans="2:24" x14ac:dyDescent="0.25">
      <c r="B184" s="383"/>
      <c r="C184" s="384"/>
      <c r="D184" s="384"/>
      <c r="E184" s="384"/>
      <c r="F184" s="384"/>
      <c r="G184" s="384"/>
      <c r="H184" s="384"/>
      <c r="I184" s="384"/>
      <c r="J184" s="384"/>
      <c r="K184" s="384"/>
      <c r="L184" s="384"/>
      <c r="M184" s="384"/>
      <c r="N184" s="384"/>
      <c r="O184" s="385"/>
      <c r="P184" s="116"/>
      <c r="X184" s="357"/>
    </row>
    <row r="185" spans="2:24" x14ac:dyDescent="0.25">
      <c r="B185" s="383"/>
      <c r="C185" s="384"/>
      <c r="D185" s="384"/>
      <c r="E185" s="384"/>
      <c r="F185" s="384"/>
      <c r="G185" s="384"/>
      <c r="H185" s="384"/>
      <c r="I185" s="384"/>
      <c r="J185" s="384"/>
      <c r="K185" s="384"/>
      <c r="L185" s="384"/>
      <c r="M185" s="384"/>
      <c r="N185" s="384"/>
      <c r="O185" s="385"/>
      <c r="P185" s="116"/>
      <c r="X185" s="357"/>
    </row>
    <row r="186" spans="2:24" x14ac:dyDescent="0.25">
      <c r="B186" s="383"/>
      <c r="C186" s="384"/>
      <c r="D186" s="384"/>
      <c r="E186" s="384"/>
      <c r="F186" s="384"/>
      <c r="G186" s="384"/>
      <c r="H186" s="384"/>
      <c r="I186" s="384"/>
      <c r="J186" s="384"/>
      <c r="K186" s="384"/>
      <c r="L186" s="384"/>
      <c r="M186" s="384"/>
      <c r="N186" s="384"/>
      <c r="O186" s="385"/>
      <c r="P186" s="116"/>
      <c r="X186" s="357"/>
    </row>
    <row r="187" spans="2:24" x14ac:dyDescent="0.25">
      <c r="B187" s="383"/>
      <c r="C187" s="384"/>
      <c r="D187" s="384"/>
      <c r="E187" s="384"/>
      <c r="F187" s="384"/>
      <c r="G187" s="384"/>
      <c r="H187" s="384"/>
      <c r="I187" s="384"/>
      <c r="J187" s="384"/>
      <c r="K187" s="384"/>
      <c r="L187" s="384"/>
      <c r="M187" s="384"/>
      <c r="N187" s="384"/>
      <c r="O187" s="385"/>
      <c r="X187" s="357"/>
    </row>
    <row r="188" spans="2:24" x14ac:dyDescent="0.25">
      <c r="B188" s="383"/>
      <c r="C188" s="384"/>
      <c r="D188" s="384"/>
      <c r="E188" s="384"/>
      <c r="F188" s="384"/>
      <c r="G188" s="384"/>
      <c r="H188" s="384"/>
      <c r="I188" s="384"/>
      <c r="J188" s="384"/>
      <c r="K188" s="384"/>
      <c r="L188" s="384"/>
      <c r="M188" s="384"/>
      <c r="N188" s="384"/>
      <c r="O188" s="385"/>
      <c r="X188" s="357"/>
    </row>
    <row r="189" spans="2:24" x14ac:dyDescent="0.25">
      <c r="B189" s="383"/>
      <c r="C189" s="384"/>
      <c r="D189" s="384"/>
      <c r="E189" s="384"/>
      <c r="F189" s="384"/>
      <c r="G189" s="384"/>
      <c r="H189" s="384"/>
      <c r="I189" s="384"/>
      <c r="J189" s="384"/>
      <c r="K189" s="384"/>
      <c r="L189" s="384"/>
      <c r="M189" s="384"/>
      <c r="N189" s="384"/>
      <c r="O189" s="385"/>
      <c r="X189" s="357"/>
    </row>
    <row r="190" spans="2:24" x14ac:dyDescent="0.25">
      <c r="B190" s="383"/>
      <c r="C190" s="384"/>
      <c r="D190" s="384"/>
      <c r="E190" s="384"/>
      <c r="F190" s="384"/>
      <c r="G190" s="384"/>
      <c r="H190" s="384"/>
      <c r="I190" s="384"/>
      <c r="J190" s="384"/>
      <c r="K190" s="384"/>
      <c r="L190" s="384"/>
      <c r="M190" s="384"/>
      <c r="N190" s="384"/>
      <c r="O190" s="385"/>
      <c r="X190" s="357"/>
    </row>
    <row r="191" spans="2:24" x14ac:dyDescent="0.25">
      <c r="B191" s="383"/>
      <c r="C191" s="384"/>
      <c r="D191" s="384"/>
      <c r="E191" s="384"/>
      <c r="F191" s="384"/>
      <c r="G191" s="384"/>
      <c r="H191" s="384"/>
      <c r="I191" s="384"/>
      <c r="J191" s="384"/>
      <c r="K191" s="384"/>
      <c r="L191" s="384"/>
      <c r="M191" s="384"/>
      <c r="N191" s="384"/>
      <c r="O191" s="385"/>
      <c r="X191" s="357"/>
    </row>
    <row r="192" spans="2:24" x14ac:dyDescent="0.25">
      <c r="B192" s="383"/>
      <c r="C192" s="384"/>
      <c r="D192" s="384"/>
      <c r="E192" s="384"/>
      <c r="F192" s="384"/>
      <c r="G192" s="384"/>
      <c r="H192" s="384"/>
      <c r="I192" s="384"/>
      <c r="J192" s="384"/>
      <c r="K192" s="384"/>
      <c r="L192" s="384"/>
      <c r="M192" s="384"/>
      <c r="N192" s="384"/>
      <c r="O192" s="385"/>
      <c r="X192" s="357"/>
    </row>
    <row r="193" spans="2:24" x14ac:dyDescent="0.25">
      <c r="B193" s="383"/>
      <c r="C193" s="384"/>
      <c r="D193" s="384"/>
      <c r="E193" s="384"/>
      <c r="F193" s="384"/>
      <c r="G193" s="384"/>
      <c r="H193" s="384"/>
      <c r="I193" s="384"/>
      <c r="J193" s="384"/>
      <c r="K193" s="384"/>
      <c r="L193" s="384"/>
      <c r="M193" s="384"/>
      <c r="N193" s="384"/>
      <c r="O193" s="385"/>
      <c r="X193" s="357"/>
    </row>
    <row r="194" spans="2:24" x14ac:dyDescent="0.25">
      <c r="B194" s="383"/>
      <c r="C194" s="384"/>
      <c r="D194" s="384"/>
      <c r="E194" s="384"/>
      <c r="F194" s="384"/>
      <c r="G194" s="384"/>
      <c r="H194" s="384"/>
      <c r="I194" s="384"/>
      <c r="J194" s="384"/>
      <c r="K194" s="384"/>
      <c r="L194" s="384"/>
      <c r="M194" s="384"/>
      <c r="N194" s="384"/>
      <c r="O194" s="385"/>
      <c r="X194" s="357"/>
    </row>
    <row r="195" spans="2:24" x14ac:dyDescent="0.25">
      <c r="B195" s="383"/>
      <c r="C195" s="384"/>
      <c r="D195" s="384"/>
      <c r="E195" s="384"/>
      <c r="F195" s="384"/>
      <c r="G195" s="384"/>
      <c r="H195" s="384"/>
      <c r="I195" s="384"/>
      <c r="J195" s="384"/>
      <c r="K195" s="384"/>
      <c r="L195" s="384"/>
      <c r="M195" s="384"/>
      <c r="N195" s="384"/>
      <c r="O195" s="385"/>
      <c r="X195" s="357"/>
    </row>
    <row r="196" spans="2:24" x14ac:dyDescent="0.25">
      <c r="B196" s="383"/>
      <c r="C196" s="384"/>
      <c r="D196" s="384"/>
      <c r="E196" s="384"/>
      <c r="F196" s="384"/>
      <c r="G196" s="384"/>
      <c r="H196" s="384"/>
      <c r="I196" s="384"/>
      <c r="J196" s="384"/>
      <c r="K196" s="384"/>
      <c r="L196" s="384"/>
      <c r="M196" s="384"/>
      <c r="N196" s="384"/>
      <c r="O196" s="385"/>
      <c r="X196" s="357"/>
    </row>
    <row r="197" spans="2:24" x14ac:dyDescent="0.25">
      <c r="B197" s="383"/>
      <c r="C197" s="384"/>
      <c r="D197" s="384"/>
      <c r="E197" s="384"/>
      <c r="F197" s="384"/>
      <c r="G197" s="384"/>
      <c r="H197" s="384"/>
      <c r="I197" s="384"/>
      <c r="J197" s="384"/>
      <c r="K197" s="384"/>
      <c r="L197" s="384"/>
      <c r="M197" s="384"/>
      <c r="N197" s="384"/>
      <c r="O197" s="385"/>
      <c r="X197" s="357"/>
    </row>
    <row r="198" spans="2:24" x14ac:dyDescent="0.25">
      <c r="B198" s="383"/>
      <c r="C198" s="384"/>
      <c r="D198" s="384"/>
      <c r="E198" s="384"/>
      <c r="F198" s="384"/>
      <c r="G198" s="384"/>
      <c r="H198" s="384"/>
      <c r="I198" s="384"/>
      <c r="J198" s="384"/>
      <c r="K198" s="384"/>
      <c r="L198" s="384"/>
      <c r="M198" s="384"/>
      <c r="N198" s="384"/>
      <c r="O198" s="385"/>
      <c r="X198" s="357"/>
    </row>
    <row r="199" spans="2:24" x14ac:dyDescent="0.25">
      <c r="B199" s="383"/>
      <c r="C199" s="384"/>
      <c r="D199" s="384"/>
      <c r="E199" s="384"/>
      <c r="F199" s="384"/>
      <c r="G199" s="384"/>
      <c r="H199" s="384"/>
      <c r="I199" s="384"/>
      <c r="J199" s="384"/>
      <c r="K199" s="384"/>
      <c r="L199" s="384"/>
      <c r="M199" s="384"/>
      <c r="N199" s="384"/>
      <c r="O199" s="385"/>
      <c r="X199" s="357"/>
    </row>
    <row r="200" spans="2:24" x14ac:dyDescent="0.25">
      <c r="B200" s="383"/>
      <c r="C200" s="384"/>
      <c r="D200" s="384"/>
      <c r="E200" s="384"/>
      <c r="F200" s="384"/>
      <c r="G200" s="384"/>
      <c r="H200" s="384"/>
      <c r="I200" s="384"/>
      <c r="J200" s="384"/>
      <c r="K200" s="384"/>
      <c r="L200" s="384"/>
      <c r="M200" s="384"/>
      <c r="N200" s="384"/>
      <c r="O200" s="385"/>
      <c r="X200" s="357"/>
    </row>
    <row r="201" spans="2:24" x14ac:dyDescent="0.25">
      <c r="B201" s="383"/>
      <c r="C201" s="384"/>
      <c r="D201" s="384"/>
      <c r="E201" s="384"/>
      <c r="F201" s="384"/>
      <c r="G201" s="384"/>
      <c r="H201" s="384"/>
      <c r="I201" s="384"/>
      <c r="J201" s="384"/>
      <c r="K201" s="384"/>
      <c r="L201" s="384"/>
      <c r="M201" s="384"/>
      <c r="N201" s="384"/>
      <c r="O201" s="385"/>
      <c r="X201" s="357"/>
    </row>
    <row r="202" spans="2:24" x14ac:dyDescent="0.25">
      <c r="B202" s="383"/>
      <c r="C202" s="384"/>
      <c r="D202" s="384"/>
      <c r="E202" s="384"/>
      <c r="F202" s="384"/>
      <c r="G202" s="384"/>
      <c r="H202" s="384"/>
      <c r="I202" s="384"/>
      <c r="J202" s="384"/>
      <c r="K202" s="384"/>
      <c r="L202" s="384"/>
      <c r="M202" s="384"/>
      <c r="N202" s="384"/>
      <c r="O202" s="385"/>
      <c r="X202" s="357"/>
    </row>
    <row r="203" spans="2:24" x14ac:dyDescent="0.25">
      <c r="B203" s="383"/>
      <c r="C203" s="384"/>
      <c r="D203" s="384"/>
      <c r="E203" s="384"/>
      <c r="F203" s="384"/>
      <c r="G203" s="384"/>
      <c r="H203" s="384"/>
      <c r="I203" s="384"/>
      <c r="J203" s="384"/>
      <c r="K203" s="384"/>
      <c r="L203" s="384"/>
      <c r="M203" s="384"/>
      <c r="N203" s="384"/>
      <c r="O203" s="385"/>
      <c r="X203" s="357"/>
    </row>
    <row r="204" spans="2:24" x14ac:dyDescent="0.25">
      <c r="B204" s="383"/>
      <c r="C204" s="384"/>
      <c r="D204" s="384"/>
      <c r="E204" s="384"/>
      <c r="F204" s="384"/>
      <c r="G204" s="384"/>
      <c r="H204" s="384"/>
      <c r="I204" s="384"/>
      <c r="J204" s="384"/>
      <c r="K204" s="384"/>
      <c r="L204" s="384"/>
      <c r="M204" s="384"/>
      <c r="N204" s="384"/>
      <c r="O204" s="385"/>
      <c r="X204" s="357"/>
    </row>
    <row r="205" spans="2:24" x14ac:dyDescent="0.25">
      <c r="B205" s="383"/>
      <c r="C205" s="384"/>
      <c r="D205" s="384"/>
      <c r="E205" s="384"/>
      <c r="F205" s="384"/>
      <c r="G205" s="384"/>
      <c r="H205" s="384"/>
      <c r="I205" s="384"/>
      <c r="J205" s="384"/>
      <c r="K205" s="384"/>
      <c r="L205" s="384"/>
      <c r="M205" s="384"/>
      <c r="N205" s="384"/>
      <c r="O205" s="385"/>
      <c r="X205" s="357"/>
    </row>
    <row r="206" spans="2:24" x14ac:dyDescent="0.25">
      <c r="B206" s="383"/>
      <c r="C206" s="384"/>
      <c r="D206" s="384"/>
      <c r="E206" s="384"/>
      <c r="F206" s="384"/>
      <c r="G206" s="384"/>
      <c r="H206" s="384"/>
      <c r="I206" s="384"/>
      <c r="J206" s="384"/>
      <c r="K206" s="384"/>
      <c r="L206" s="384"/>
      <c r="M206" s="384"/>
      <c r="N206" s="384"/>
      <c r="O206" s="385"/>
      <c r="X206" s="357"/>
    </row>
    <row r="207" spans="2:24" x14ac:dyDescent="0.25">
      <c r="B207" s="386"/>
      <c r="C207" s="387"/>
      <c r="D207" s="387"/>
      <c r="E207" s="387"/>
      <c r="F207" s="387"/>
      <c r="G207" s="387"/>
      <c r="H207" s="387"/>
      <c r="I207" s="387"/>
      <c r="J207" s="387"/>
      <c r="K207" s="387"/>
      <c r="L207" s="387"/>
      <c r="M207" s="387"/>
      <c r="N207" s="387"/>
      <c r="O207" s="388"/>
      <c r="X207" s="357"/>
    </row>
    <row r="210" spans="2:24" ht="15" customHeight="1" x14ac:dyDescent="0.25">
      <c r="B210" s="380" t="s">
        <v>618</v>
      </c>
      <c r="C210" s="381"/>
      <c r="D210" s="381"/>
      <c r="E210" s="381"/>
      <c r="F210" s="381"/>
      <c r="G210" s="381"/>
      <c r="H210" s="381"/>
      <c r="I210" s="381"/>
      <c r="J210" s="381"/>
      <c r="K210" s="381"/>
      <c r="L210" s="381"/>
      <c r="M210" s="381"/>
      <c r="N210" s="381"/>
      <c r="O210" s="382"/>
      <c r="X210" s="357"/>
    </row>
    <row r="211" spans="2:24" x14ac:dyDescent="0.25">
      <c r="B211" s="383"/>
      <c r="C211" s="384"/>
      <c r="D211" s="384"/>
      <c r="E211" s="384"/>
      <c r="F211" s="384"/>
      <c r="G211" s="384"/>
      <c r="H211" s="384"/>
      <c r="I211" s="384"/>
      <c r="J211" s="384"/>
      <c r="K211" s="384"/>
      <c r="L211" s="384"/>
      <c r="M211" s="384"/>
      <c r="N211" s="384"/>
      <c r="O211" s="385"/>
      <c r="X211" s="357"/>
    </row>
    <row r="212" spans="2:24" x14ac:dyDescent="0.25">
      <c r="B212" s="383"/>
      <c r="C212" s="384"/>
      <c r="D212" s="384"/>
      <c r="E212" s="384"/>
      <c r="F212" s="384"/>
      <c r="G212" s="384"/>
      <c r="H212" s="384"/>
      <c r="I212" s="384"/>
      <c r="J212" s="384"/>
      <c r="K212" s="384"/>
      <c r="L212" s="384"/>
      <c r="M212" s="384"/>
      <c r="N212" s="384"/>
      <c r="O212" s="385"/>
      <c r="X212" s="357"/>
    </row>
    <row r="213" spans="2:24" x14ac:dyDescent="0.25">
      <c r="B213" s="383"/>
      <c r="C213" s="384"/>
      <c r="D213" s="384"/>
      <c r="E213" s="384"/>
      <c r="F213" s="384"/>
      <c r="G213" s="384"/>
      <c r="H213" s="384"/>
      <c r="I213" s="384"/>
      <c r="J213" s="384"/>
      <c r="K213" s="384"/>
      <c r="L213" s="384"/>
      <c r="M213" s="384"/>
      <c r="N213" s="384"/>
      <c r="O213" s="385"/>
      <c r="X213" s="357"/>
    </row>
    <row r="214" spans="2:24" x14ac:dyDescent="0.25">
      <c r="B214" s="383"/>
      <c r="C214" s="384"/>
      <c r="D214" s="384"/>
      <c r="E214" s="384"/>
      <c r="F214" s="384"/>
      <c r="G214" s="384"/>
      <c r="H214" s="384"/>
      <c r="I214" s="384"/>
      <c r="J214" s="384"/>
      <c r="K214" s="384"/>
      <c r="L214" s="384"/>
      <c r="M214" s="384"/>
      <c r="N214" s="384"/>
      <c r="O214" s="385"/>
      <c r="X214" s="357"/>
    </row>
    <row r="215" spans="2:24" x14ac:dyDescent="0.25">
      <c r="B215" s="383"/>
      <c r="C215" s="384"/>
      <c r="D215" s="384"/>
      <c r="E215" s="384"/>
      <c r="F215" s="384"/>
      <c r="G215" s="384"/>
      <c r="H215" s="384"/>
      <c r="I215" s="384"/>
      <c r="J215" s="384"/>
      <c r="K215" s="384"/>
      <c r="L215" s="384"/>
      <c r="M215" s="384"/>
      <c r="N215" s="384"/>
      <c r="O215" s="385"/>
      <c r="X215" s="357"/>
    </row>
    <row r="216" spans="2:24" x14ac:dyDescent="0.25">
      <c r="B216" s="383"/>
      <c r="C216" s="384"/>
      <c r="D216" s="384"/>
      <c r="E216" s="384"/>
      <c r="F216" s="384"/>
      <c r="G216" s="384"/>
      <c r="H216" s="384"/>
      <c r="I216" s="384"/>
      <c r="J216" s="384"/>
      <c r="K216" s="384"/>
      <c r="L216" s="384"/>
      <c r="M216" s="384"/>
      <c r="N216" s="384"/>
      <c r="O216" s="385"/>
      <c r="X216" s="357"/>
    </row>
    <row r="217" spans="2:24" x14ac:dyDescent="0.25">
      <c r="B217" s="383"/>
      <c r="C217" s="384"/>
      <c r="D217" s="384"/>
      <c r="E217" s="384"/>
      <c r="F217" s="384"/>
      <c r="G217" s="384"/>
      <c r="H217" s="384"/>
      <c r="I217" s="384"/>
      <c r="J217" s="384"/>
      <c r="K217" s="384"/>
      <c r="L217" s="384"/>
      <c r="M217" s="384"/>
      <c r="N217" s="384"/>
      <c r="O217" s="385"/>
      <c r="X217" s="357"/>
    </row>
    <row r="218" spans="2:24" x14ac:dyDescent="0.25">
      <c r="B218" s="383"/>
      <c r="C218" s="384"/>
      <c r="D218" s="384"/>
      <c r="E218" s="384"/>
      <c r="F218" s="384"/>
      <c r="G218" s="384"/>
      <c r="H218" s="384"/>
      <c r="I218" s="384"/>
      <c r="J218" s="384"/>
      <c r="K218" s="384"/>
      <c r="L218" s="384"/>
      <c r="M218" s="384"/>
      <c r="N218" s="384"/>
      <c r="O218" s="385"/>
      <c r="X218" s="357"/>
    </row>
    <row r="219" spans="2:24" x14ac:dyDescent="0.25">
      <c r="B219" s="383"/>
      <c r="C219" s="384"/>
      <c r="D219" s="384"/>
      <c r="E219" s="384"/>
      <c r="F219" s="384"/>
      <c r="G219" s="384"/>
      <c r="H219" s="384"/>
      <c r="I219" s="384"/>
      <c r="J219" s="384"/>
      <c r="K219" s="384"/>
      <c r="L219" s="384"/>
      <c r="M219" s="384"/>
      <c r="N219" s="384"/>
      <c r="O219" s="385"/>
      <c r="X219" s="357"/>
    </row>
    <row r="220" spans="2:24" x14ac:dyDescent="0.25">
      <c r="B220" s="383"/>
      <c r="C220" s="384"/>
      <c r="D220" s="384"/>
      <c r="E220" s="384"/>
      <c r="F220" s="384"/>
      <c r="G220" s="384"/>
      <c r="H220" s="384"/>
      <c r="I220" s="384"/>
      <c r="J220" s="384"/>
      <c r="K220" s="384"/>
      <c r="L220" s="384"/>
      <c r="M220" s="384"/>
      <c r="N220" s="384"/>
      <c r="O220" s="385"/>
      <c r="X220" s="357"/>
    </row>
    <row r="221" spans="2:24" x14ac:dyDescent="0.25">
      <c r="B221" s="383"/>
      <c r="C221" s="384"/>
      <c r="D221" s="384"/>
      <c r="E221" s="384"/>
      <c r="F221" s="384"/>
      <c r="G221" s="384"/>
      <c r="H221" s="384"/>
      <c r="I221" s="384"/>
      <c r="J221" s="384"/>
      <c r="K221" s="384"/>
      <c r="L221" s="384"/>
      <c r="M221" s="384"/>
      <c r="N221" s="384"/>
      <c r="O221" s="385"/>
      <c r="X221" s="357"/>
    </row>
    <row r="222" spans="2:24" x14ac:dyDescent="0.25">
      <c r="B222" s="383"/>
      <c r="C222" s="384"/>
      <c r="D222" s="384"/>
      <c r="E222" s="384"/>
      <c r="F222" s="384"/>
      <c r="G222" s="384"/>
      <c r="H222" s="384"/>
      <c r="I222" s="384"/>
      <c r="J222" s="384"/>
      <c r="K222" s="384"/>
      <c r="L222" s="384"/>
      <c r="M222" s="384"/>
      <c r="N222" s="384"/>
      <c r="O222" s="385"/>
      <c r="X222" s="357"/>
    </row>
    <row r="223" spans="2:24" x14ac:dyDescent="0.25">
      <c r="B223" s="383"/>
      <c r="C223" s="384"/>
      <c r="D223" s="384"/>
      <c r="E223" s="384"/>
      <c r="F223" s="384"/>
      <c r="G223" s="384"/>
      <c r="H223" s="384"/>
      <c r="I223" s="384"/>
      <c r="J223" s="384"/>
      <c r="K223" s="384"/>
      <c r="L223" s="384"/>
      <c r="M223" s="384"/>
      <c r="N223" s="384"/>
      <c r="O223" s="385"/>
      <c r="X223" s="357"/>
    </row>
    <row r="224" spans="2:24" x14ac:dyDescent="0.25">
      <c r="B224" s="383"/>
      <c r="C224" s="384"/>
      <c r="D224" s="384"/>
      <c r="E224" s="384"/>
      <c r="F224" s="384"/>
      <c r="G224" s="384"/>
      <c r="H224" s="384"/>
      <c r="I224" s="384"/>
      <c r="J224" s="384"/>
      <c r="K224" s="384"/>
      <c r="L224" s="384"/>
      <c r="M224" s="384"/>
      <c r="N224" s="384"/>
      <c r="O224" s="385"/>
      <c r="X224" s="357"/>
    </row>
    <row r="225" spans="2:24" x14ac:dyDescent="0.25">
      <c r="B225" s="383"/>
      <c r="C225" s="384"/>
      <c r="D225" s="384"/>
      <c r="E225" s="384"/>
      <c r="F225" s="384"/>
      <c r="G225" s="384"/>
      <c r="H225" s="384"/>
      <c r="I225" s="384"/>
      <c r="J225" s="384"/>
      <c r="K225" s="384"/>
      <c r="L225" s="384"/>
      <c r="M225" s="384"/>
      <c r="N225" s="384"/>
      <c r="O225" s="385"/>
      <c r="X225" s="357"/>
    </row>
    <row r="226" spans="2:24" x14ac:dyDescent="0.25">
      <c r="B226" s="383"/>
      <c r="C226" s="384"/>
      <c r="D226" s="384"/>
      <c r="E226" s="384"/>
      <c r="F226" s="384"/>
      <c r="G226" s="384"/>
      <c r="H226" s="384"/>
      <c r="I226" s="384"/>
      <c r="J226" s="384"/>
      <c r="K226" s="384"/>
      <c r="L226" s="384"/>
      <c r="M226" s="384"/>
      <c r="N226" s="384"/>
      <c r="O226" s="385"/>
      <c r="X226" s="357"/>
    </row>
    <row r="227" spans="2:24" x14ac:dyDescent="0.25">
      <c r="B227" s="383"/>
      <c r="C227" s="384"/>
      <c r="D227" s="384"/>
      <c r="E227" s="384"/>
      <c r="F227" s="384"/>
      <c r="G227" s="384"/>
      <c r="H227" s="384"/>
      <c r="I227" s="384"/>
      <c r="J227" s="384"/>
      <c r="K227" s="384"/>
      <c r="L227" s="384"/>
      <c r="M227" s="384"/>
      <c r="N227" s="384"/>
      <c r="O227" s="385"/>
      <c r="X227" s="357"/>
    </row>
    <row r="228" spans="2:24" x14ac:dyDescent="0.25">
      <c r="B228" s="383"/>
      <c r="C228" s="384"/>
      <c r="D228" s="384"/>
      <c r="E228" s="384"/>
      <c r="F228" s="384"/>
      <c r="G228" s="384"/>
      <c r="H228" s="384"/>
      <c r="I228" s="384"/>
      <c r="J228" s="384"/>
      <c r="K228" s="384"/>
      <c r="L228" s="384"/>
      <c r="M228" s="384"/>
      <c r="N228" s="384"/>
      <c r="O228" s="385"/>
      <c r="X228" s="357"/>
    </row>
    <row r="229" spans="2:24" x14ac:dyDescent="0.25">
      <c r="B229" s="383"/>
      <c r="C229" s="384"/>
      <c r="D229" s="384"/>
      <c r="E229" s="384"/>
      <c r="F229" s="384"/>
      <c r="G229" s="384"/>
      <c r="H229" s="384"/>
      <c r="I229" s="384"/>
      <c r="J229" s="384"/>
      <c r="K229" s="384"/>
      <c r="L229" s="384"/>
      <c r="M229" s="384"/>
      <c r="N229" s="384"/>
      <c r="O229" s="385"/>
      <c r="X229" s="357"/>
    </row>
    <row r="230" spans="2:24" x14ac:dyDescent="0.25">
      <c r="B230" s="383"/>
      <c r="C230" s="384"/>
      <c r="D230" s="384"/>
      <c r="E230" s="384"/>
      <c r="F230" s="384"/>
      <c r="G230" s="384"/>
      <c r="H230" s="384"/>
      <c r="I230" s="384"/>
      <c r="J230" s="384"/>
      <c r="K230" s="384"/>
      <c r="L230" s="384"/>
      <c r="M230" s="384"/>
      <c r="N230" s="384"/>
      <c r="O230" s="385"/>
      <c r="X230" s="357"/>
    </row>
    <row r="231" spans="2:24" x14ac:dyDescent="0.25">
      <c r="B231" s="383"/>
      <c r="C231" s="384"/>
      <c r="D231" s="384"/>
      <c r="E231" s="384"/>
      <c r="F231" s="384"/>
      <c r="G231" s="384"/>
      <c r="H231" s="384"/>
      <c r="I231" s="384"/>
      <c r="J231" s="384"/>
      <c r="K231" s="384"/>
      <c r="L231" s="384"/>
      <c r="M231" s="384"/>
      <c r="N231" s="384"/>
      <c r="O231" s="385"/>
      <c r="X231" s="357"/>
    </row>
    <row r="232" spans="2:24" x14ac:dyDescent="0.25">
      <c r="B232" s="383"/>
      <c r="C232" s="384"/>
      <c r="D232" s="384"/>
      <c r="E232" s="384"/>
      <c r="F232" s="384"/>
      <c r="G232" s="384"/>
      <c r="H232" s="384"/>
      <c r="I232" s="384"/>
      <c r="J232" s="384"/>
      <c r="K232" s="384"/>
      <c r="L232" s="384"/>
      <c r="M232" s="384"/>
      <c r="N232" s="384"/>
      <c r="O232" s="385"/>
      <c r="X232" s="357"/>
    </row>
    <row r="233" spans="2:24" x14ac:dyDescent="0.25">
      <c r="B233" s="383"/>
      <c r="C233" s="384"/>
      <c r="D233" s="384"/>
      <c r="E233" s="384"/>
      <c r="F233" s="384"/>
      <c r="G233" s="384"/>
      <c r="H233" s="384"/>
      <c r="I233" s="384"/>
      <c r="J233" s="384"/>
      <c r="K233" s="384"/>
      <c r="L233" s="384"/>
      <c r="M233" s="384"/>
      <c r="N233" s="384"/>
      <c r="O233" s="385"/>
      <c r="X233" s="357"/>
    </row>
    <row r="234" spans="2:24" x14ac:dyDescent="0.25">
      <c r="B234" s="383"/>
      <c r="C234" s="384"/>
      <c r="D234" s="384"/>
      <c r="E234" s="384"/>
      <c r="F234" s="384"/>
      <c r="G234" s="384"/>
      <c r="H234" s="384"/>
      <c r="I234" s="384"/>
      <c r="J234" s="384"/>
      <c r="K234" s="384"/>
      <c r="L234" s="384"/>
      <c r="M234" s="384"/>
      <c r="N234" s="384"/>
      <c r="O234" s="385"/>
      <c r="X234" s="357"/>
    </row>
    <row r="235" spans="2:24" x14ac:dyDescent="0.25">
      <c r="B235" s="383"/>
      <c r="C235" s="384"/>
      <c r="D235" s="384"/>
      <c r="E235" s="384"/>
      <c r="F235" s="384"/>
      <c r="G235" s="384"/>
      <c r="H235" s="384"/>
      <c r="I235" s="384"/>
      <c r="J235" s="384"/>
      <c r="K235" s="384"/>
      <c r="L235" s="384"/>
      <c r="M235" s="384"/>
      <c r="N235" s="384"/>
      <c r="O235" s="385"/>
      <c r="X235" s="357"/>
    </row>
    <row r="236" spans="2:24" x14ac:dyDescent="0.25">
      <c r="B236" s="383"/>
      <c r="C236" s="384"/>
      <c r="D236" s="384"/>
      <c r="E236" s="384"/>
      <c r="F236" s="384"/>
      <c r="G236" s="384"/>
      <c r="H236" s="384"/>
      <c r="I236" s="384"/>
      <c r="J236" s="384"/>
      <c r="K236" s="384"/>
      <c r="L236" s="384"/>
      <c r="M236" s="384"/>
      <c r="N236" s="384"/>
      <c r="O236" s="385"/>
      <c r="X236" s="357"/>
    </row>
    <row r="237" spans="2:24" x14ac:dyDescent="0.25">
      <c r="B237" s="383"/>
      <c r="C237" s="384"/>
      <c r="D237" s="384"/>
      <c r="E237" s="384"/>
      <c r="F237" s="384"/>
      <c r="G237" s="384"/>
      <c r="H237" s="384"/>
      <c r="I237" s="384"/>
      <c r="J237" s="384"/>
      <c r="K237" s="384"/>
      <c r="L237" s="384"/>
      <c r="M237" s="384"/>
      <c r="N237" s="384"/>
      <c r="O237" s="385"/>
      <c r="X237" s="357"/>
    </row>
    <row r="238" spans="2:24" x14ac:dyDescent="0.25">
      <c r="B238" s="383"/>
      <c r="C238" s="384"/>
      <c r="D238" s="384"/>
      <c r="E238" s="384"/>
      <c r="F238" s="384"/>
      <c r="G238" s="384"/>
      <c r="H238" s="384"/>
      <c r="I238" s="384"/>
      <c r="J238" s="384"/>
      <c r="K238" s="384"/>
      <c r="L238" s="384"/>
      <c r="M238" s="384"/>
      <c r="N238" s="384"/>
      <c r="O238" s="385"/>
      <c r="X238" s="357"/>
    </row>
    <row r="239" spans="2:24" x14ac:dyDescent="0.25">
      <c r="B239" s="383"/>
      <c r="C239" s="384"/>
      <c r="D239" s="384"/>
      <c r="E239" s="384"/>
      <c r="F239" s="384"/>
      <c r="G239" s="384"/>
      <c r="H239" s="384"/>
      <c r="I239" s="384"/>
      <c r="J239" s="384"/>
      <c r="K239" s="384"/>
      <c r="L239" s="384"/>
      <c r="M239" s="384"/>
      <c r="N239" s="384"/>
      <c r="O239" s="385"/>
      <c r="X239" s="357"/>
    </row>
    <row r="240" spans="2:24" x14ac:dyDescent="0.25">
      <c r="B240" s="383"/>
      <c r="C240" s="384"/>
      <c r="D240" s="384"/>
      <c r="E240" s="384"/>
      <c r="F240" s="384"/>
      <c r="G240" s="384"/>
      <c r="H240" s="384"/>
      <c r="I240" s="384"/>
      <c r="J240" s="384"/>
      <c r="K240" s="384"/>
      <c r="L240" s="384"/>
      <c r="M240" s="384"/>
      <c r="N240" s="384"/>
      <c r="O240" s="385"/>
      <c r="X240" s="357"/>
    </row>
    <row r="241" spans="2:24" x14ac:dyDescent="0.25">
      <c r="B241" s="383"/>
      <c r="C241" s="384"/>
      <c r="D241" s="384"/>
      <c r="E241" s="384"/>
      <c r="F241" s="384"/>
      <c r="G241" s="384"/>
      <c r="H241" s="384"/>
      <c r="I241" s="384"/>
      <c r="J241" s="384"/>
      <c r="K241" s="384"/>
      <c r="L241" s="384"/>
      <c r="M241" s="384"/>
      <c r="N241" s="384"/>
      <c r="O241" s="385"/>
      <c r="X241" s="357"/>
    </row>
    <row r="242" spans="2:24" x14ac:dyDescent="0.25">
      <c r="B242" s="383"/>
      <c r="C242" s="384"/>
      <c r="D242" s="384"/>
      <c r="E242" s="384"/>
      <c r="F242" s="384"/>
      <c r="G242" s="384"/>
      <c r="H242" s="384"/>
      <c r="I242" s="384"/>
      <c r="J242" s="384"/>
      <c r="K242" s="384"/>
      <c r="L242" s="384"/>
      <c r="M242" s="384"/>
      <c r="N242" s="384"/>
      <c r="O242" s="385"/>
      <c r="X242" s="357"/>
    </row>
    <row r="243" spans="2:24" x14ac:dyDescent="0.25">
      <c r="B243" s="383"/>
      <c r="C243" s="384"/>
      <c r="D243" s="384"/>
      <c r="E243" s="384"/>
      <c r="F243" s="384"/>
      <c r="G243" s="384"/>
      <c r="H243" s="384"/>
      <c r="I243" s="384"/>
      <c r="J243" s="384"/>
      <c r="K243" s="384"/>
      <c r="L243" s="384"/>
      <c r="M243" s="384"/>
      <c r="N243" s="384"/>
      <c r="O243" s="385"/>
      <c r="X243" s="357"/>
    </row>
    <row r="244" spans="2:24" x14ac:dyDescent="0.25">
      <c r="B244" s="383"/>
      <c r="C244" s="384"/>
      <c r="D244" s="384"/>
      <c r="E244" s="384"/>
      <c r="F244" s="384"/>
      <c r="G244" s="384"/>
      <c r="H244" s="384"/>
      <c r="I244" s="384"/>
      <c r="J244" s="384"/>
      <c r="K244" s="384"/>
      <c r="L244" s="384"/>
      <c r="M244" s="384"/>
      <c r="N244" s="384"/>
      <c r="O244" s="385"/>
      <c r="X244" s="357"/>
    </row>
    <row r="245" spans="2:24" x14ac:dyDescent="0.25">
      <c r="B245" s="383"/>
      <c r="C245" s="384"/>
      <c r="D245" s="384"/>
      <c r="E245" s="384"/>
      <c r="F245" s="384"/>
      <c r="G245" s="384"/>
      <c r="H245" s="384"/>
      <c r="I245" s="384"/>
      <c r="J245" s="384"/>
      <c r="K245" s="384"/>
      <c r="L245" s="384"/>
      <c r="M245" s="384"/>
      <c r="N245" s="384"/>
      <c r="O245" s="385"/>
      <c r="X245" s="357"/>
    </row>
    <row r="246" spans="2:24" x14ac:dyDescent="0.25">
      <c r="B246" s="386"/>
      <c r="C246" s="387"/>
      <c r="D246" s="387"/>
      <c r="E246" s="387"/>
      <c r="F246" s="387"/>
      <c r="G246" s="387"/>
      <c r="H246" s="387"/>
      <c r="I246" s="387"/>
      <c r="J246" s="387"/>
      <c r="K246" s="387"/>
      <c r="L246" s="387"/>
      <c r="M246" s="387"/>
      <c r="N246" s="387"/>
      <c r="O246" s="388"/>
      <c r="X246" s="357"/>
    </row>
  </sheetData>
  <autoFilter ref="A7:Y7" xr:uid="{07A1AFF3-35A9-4690-B17A-79B25010E5E0}"/>
  <mergeCells count="3">
    <mergeCell ref="B174:O207"/>
    <mergeCell ref="B210:O246"/>
    <mergeCell ref="B151:O172"/>
  </mergeCells>
  <dataValidations disablePrompts="1" count="1">
    <dataValidation type="list" allowBlank="1" showInputMessage="1" showErrorMessage="1" sqref="F8:F26 F46:F71" xr:uid="{B9AC75B1-6440-4215-9A49-C652E4E2BB2F}">
      <formula1>#REF!</formula1>
    </dataValidation>
  </dataValidations>
  <pageMargins left="0.7" right="0.7" top="0.75" bottom="0.75" header="0.3" footer="0.3"/>
  <pageSetup orientation="portrait" horizontalDpi="1200" verticalDpi="1200" r:id="rId1"/>
  <customProperties>
    <customPr name="_pios_id" r:id="rId2"/>
    <customPr name="EpmWorksheetKeyString_GUID" r:id="rId3"/>
  </customPropertie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CF950A4-BEA2-4177-A44D-BED487989BFD}">
          <x14:formula1>
            <xm:f>'Quarterly Submission Guide'!$C$1:$D$1</xm:f>
          </x14:formula1>
          <xm:sqref>F150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28EA3-C1F5-4D28-889E-FABD177A5A12}">
  <dimension ref="A1:AN82"/>
  <sheetViews>
    <sheetView zoomScale="62" zoomScaleNormal="62" workbookViewId="0">
      <pane xSplit="5" ySplit="7" topLeftCell="F8" activePane="bottomRight" state="frozen"/>
      <selection pane="topRight" activeCell="O33" sqref="O33"/>
      <selection pane="bottomLeft" activeCell="O33" sqref="O33"/>
      <selection pane="bottomRight" activeCell="J13" sqref="J13"/>
    </sheetView>
  </sheetViews>
  <sheetFormatPr defaultColWidth="9.140625" defaultRowHeight="15" x14ac:dyDescent="0.25"/>
  <cols>
    <col min="1" max="1" width="5.5703125" style="27" customWidth="1"/>
    <col min="2" max="2" width="18.7109375" style="27" customWidth="1"/>
    <col min="3" max="3" width="16.140625" style="54" customWidth="1"/>
    <col min="4" max="4" width="12.5703125" style="27" customWidth="1"/>
    <col min="5" max="5" width="37" style="27" customWidth="1"/>
    <col min="6" max="6" width="8.28515625" style="27" customWidth="1"/>
    <col min="7" max="7" width="9.42578125" style="27" customWidth="1"/>
    <col min="8" max="8" width="11.28515625" style="27" bestFit="1" customWidth="1"/>
    <col min="9" max="10" width="10.42578125" style="27" bestFit="1" customWidth="1"/>
    <col min="11" max="11" width="9.42578125" style="27" customWidth="1"/>
    <col min="12" max="12" width="11.28515625" style="27" bestFit="1" customWidth="1"/>
    <col min="13" max="14" width="10.42578125" style="27" bestFit="1" customWidth="1"/>
    <col min="15" max="15" width="9.42578125" style="27" customWidth="1"/>
    <col min="16" max="16" width="11.28515625" style="27" bestFit="1" customWidth="1"/>
    <col min="17" max="18" width="10.42578125" style="27" bestFit="1" customWidth="1"/>
    <col min="19" max="19" width="9.42578125" style="27" customWidth="1"/>
    <col min="20" max="20" width="11.28515625" style="27" bestFit="1" customWidth="1"/>
    <col min="21" max="22" width="10.42578125" style="27" bestFit="1" customWidth="1"/>
    <col min="23" max="23" width="9.42578125" style="27" bestFit="1" customWidth="1"/>
    <col min="24" max="24" width="11.28515625" style="27" bestFit="1" customWidth="1"/>
    <col min="25" max="26" width="10.42578125" style="27" bestFit="1" customWidth="1"/>
    <col min="27" max="27" width="9.42578125" style="27" customWidth="1"/>
    <col min="28" max="28" width="11.28515625" style="27" customWidth="1"/>
    <col min="29" max="30" width="10.42578125" style="27" customWidth="1"/>
    <col min="31" max="31" width="9.42578125" style="27" customWidth="1"/>
    <col min="32" max="32" width="11.28515625" style="27" customWidth="1"/>
    <col min="33" max="34" width="10.42578125" style="27" customWidth="1"/>
    <col min="35" max="35" width="9.42578125" style="27" customWidth="1"/>
    <col min="36" max="36" width="11.28515625" style="27" customWidth="1"/>
    <col min="37" max="37" width="10.85546875" style="27" customWidth="1"/>
    <col min="38" max="38" width="10.42578125" style="27" customWidth="1"/>
    <col min="39" max="39" width="16.28515625" style="54" customWidth="1"/>
    <col min="40" max="40" width="14.140625" style="27" bestFit="1" customWidth="1"/>
    <col min="41" max="41" width="9.140625" style="27" customWidth="1"/>
    <col min="42" max="16384" width="9.140625" style="27"/>
  </cols>
  <sheetData>
    <row r="1" spans="1:40" ht="15.75" thickBot="1" x14ac:dyDescent="0.3"/>
    <row r="2" spans="1:40" x14ac:dyDescent="0.25">
      <c r="B2" s="44" t="s">
        <v>44</v>
      </c>
      <c r="C2" s="114" t="s">
        <v>45</v>
      </c>
      <c r="D2" s="45" t="s">
        <v>53</v>
      </c>
    </row>
    <row r="3" spans="1:40" x14ac:dyDescent="0.25">
      <c r="B3" s="46" t="s">
        <v>54</v>
      </c>
      <c r="C3" s="47">
        <v>7.2</v>
      </c>
      <c r="D3" s="73" t="s">
        <v>55</v>
      </c>
      <c r="F3" s="27" t="s">
        <v>619</v>
      </c>
    </row>
    <row r="4" spans="1:40" ht="15.75" thickBot="1" x14ac:dyDescent="0.3">
      <c r="B4" s="48" t="s">
        <v>51</v>
      </c>
      <c r="C4" s="49">
        <v>44410</v>
      </c>
      <c r="D4" s="27" t="s">
        <v>620</v>
      </c>
    </row>
    <row r="5" spans="1:40" x14ac:dyDescent="0.25">
      <c r="G5" s="90" t="s">
        <v>621</v>
      </c>
      <c r="H5" s="50"/>
      <c r="I5" s="50"/>
      <c r="J5" s="50"/>
      <c r="K5" s="50"/>
      <c r="L5" s="50"/>
      <c r="M5" s="50"/>
      <c r="N5" s="50"/>
      <c r="O5" s="50"/>
      <c r="P5" s="50"/>
      <c r="Q5" s="50"/>
      <c r="R5" s="50"/>
      <c r="S5" s="50"/>
      <c r="T5" s="50"/>
      <c r="U5" s="50"/>
      <c r="V5" s="50"/>
      <c r="W5" s="50"/>
      <c r="X5" s="50"/>
      <c r="Y5" s="50"/>
      <c r="Z5" s="50"/>
      <c r="AA5" s="50"/>
      <c r="AB5" s="50"/>
      <c r="AC5" s="50"/>
      <c r="AD5" s="50"/>
      <c r="AE5" s="373" t="s">
        <v>1409</v>
      </c>
      <c r="AF5" s="373"/>
      <c r="AG5" s="373"/>
      <c r="AH5" s="373"/>
      <c r="AI5" s="51" t="s">
        <v>1408</v>
      </c>
      <c r="AJ5" s="51"/>
      <c r="AK5" s="51"/>
      <c r="AL5" s="51"/>
    </row>
    <row r="6" spans="1:40" ht="18" customHeight="1" x14ac:dyDescent="0.25">
      <c r="B6" s="42" t="s">
        <v>622</v>
      </c>
      <c r="D6" s="259"/>
      <c r="E6" s="259"/>
      <c r="F6" s="259"/>
      <c r="G6" s="259" t="s">
        <v>623</v>
      </c>
      <c r="H6" s="259" t="s">
        <v>624</v>
      </c>
      <c r="I6" s="259" t="s">
        <v>625</v>
      </c>
      <c r="J6" s="259" t="s">
        <v>626</v>
      </c>
      <c r="K6" s="259" t="s">
        <v>623</v>
      </c>
      <c r="L6" s="259" t="s">
        <v>624</v>
      </c>
      <c r="M6" s="259" t="s">
        <v>625</v>
      </c>
      <c r="N6" s="259" t="s">
        <v>626</v>
      </c>
      <c r="O6" s="259" t="s">
        <v>623</v>
      </c>
      <c r="P6" s="259" t="s">
        <v>624</v>
      </c>
      <c r="Q6" s="259" t="s">
        <v>625</v>
      </c>
      <c r="R6" s="259" t="s">
        <v>626</v>
      </c>
      <c r="S6" s="259" t="s">
        <v>623</v>
      </c>
      <c r="T6" s="259" t="s">
        <v>624</v>
      </c>
      <c r="U6" s="259" t="s">
        <v>625</v>
      </c>
      <c r="V6" s="259" t="s">
        <v>626</v>
      </c>
      <c r="W6" s="259" t="s">
        <v>623</v>
      </c>
      <c r="X6" s="259" t="s">
        <v>624</v>
      </c>
      <c r="Y6" s="259" t="s">
        <v>625</v>
      </c>
      <c r="Z6" s="259" t="s">
        <v>626</v>
      </c>
      <c r="AA6" s="259" t="s">
        <v>623</v>
      </c>
      <c r="AB6" s="259" t="s">
        <v>624</v>
      </c>
      <c r="AC6" s="259" t="s">
        <v>625</v>
      </c>
      <c r="AD6" s="259" t="s">
        <v>626</v>
      </c>
      <c r="AE6" s="259" t="s">
        <v>623</v>
      </c>
      <c r="AF6" s="259" t="s">
        <v>624</v>
      </c>
      <c r="AG6" s="259" t="s">
        <v>625</v>
      </c>
      <c r="AH6" s="259" t="s">
        <v>626</v>
      </c>
      <c r="AI6" s="259" t="s">
        <v>623</v>
      </c>
      <c r="AJ6" s="259" t="s">
        <v>624</v>
      </c>
      <c r="AK6" s="259" t="s">
        <v>625</v>
      </c>
      <c r="AL6" s="259" t="s">
        <v>626</v>
      </c>
      <c r="AM6" s="56"/>
      <c r="AN6" s="259"/>
    </row>
    <row r="7" spans="1:40" x14ac:dyDescent="0.25">
      <c r="C7" s="41" t="s">
        <v>58</v>
      </c>
      <c r="D7" s="57" t="s">
        <v>59</v>
      </c>
      <c r="E7" s="57" t="s">
        <v>627</v>
      </c>
      <c r="F7" s="57" t="s">
        <v>628</v>
      </c>
      <c r="G7" s="57">
        <v>2015</v>
      </c>
      <c r="H7" s="57">
        <v>2015</v>
      </c>
      <c r="I7" s="57">
        <v>2015</v>
      </c>
      <c r="J7" s="57">
        <v>2015</v>
      </c>
      <c r="K7" s="57">
        <v>2016</v>
      </c>
      <c r="L7" s="57">
        <v>2016</v>
      </c>
      <c r="M7" s="57">
        <v>2016</v>
      </c>
      <c r="N7" s="57">
        <v>2016</v>
      </c>
      <c r="O7" s="57">
        <v>2017</v>
      </c>
      <c r="P7" s="57">
        <v>2017</v>
      </c>
      <c r="Q7" s="57">
        <v>2017</v>
      </c>
      <c r="R7" s="57">
        <v>2017</v>
      </c>
      <c r="S7" s="57">
        <v>2018</v>
      </c>
      <c r="T7" s="57">
        <v>2018</v>
      </c>
      <c r="U7" s="57">
        <v>2018</v>
      </c>
      <c r="V7" s="57">
        <v>2018</v>
      </c>
      <c r="W7" s="57">
        <v>2019</v>
      </c>
      <c r="X7" s="57">
        <v>2019</v>
      </c>
      <c r="Y7" s="57">
        <v>2019</v>
      </c>
      <c r="Z7" s="57">
        <v>2019</v>
      </c>
      <c r="AA7" s="57">
        <v>2020</v>
      </c>
      <c r="AB7" s="57">
        <v>2020</v>
      </c>
      <c r="AC7" s="57">
        <v>2020</v>
      </c>
      <c r="AD7" s="57">
        <v>2020</v>
      </c>
      <c r="AE7" s="77">
        <v>2021</v>
      </c>
      <c r="AF7" s="77">
        <v>2021</v>
      </c>
      <c r="AG7" s="77">
        <v>2021</v>
      </c>
      <c r="AH7" s="77">
        <v>2021</v>
      </c>
      <c r="AI7" s="77">
        <v>2022</v>
      </c>
      <c r="AJ7" s="77">
        <v>2022</v>
      </c>
      <c r="AK7" s="77">
        <v>2022</v>
      </c>
      <c r="AL7" s="77">
        <v>2022</v>
      </c>
      <c r="AM7" s="89" t="s">
        <v>61</v>
      </c>
      <c r="AN7" s="57" t="s">
        <v>62</v>
      </c>
    </row>
    <row r="8" spans="1:40" ht="20.25" customHeight="1" x14ac:dyDescent="0.25">
      <c r="A8" s="27" t="s">
        <v>358</v>
      </c>
      <c r="B8" s="27" t="s">
        <v>546</v>
      </c>
      <c r="C8" s="52" t="s">
        <v>360</v>
      </c>
      <c r="D8" s="52" t="s">
        <v>64</v>
      </c>
      <c r="E8" s="60" t="s">
        <v>361</v>
      </c>
      <c r="F8" s="53" t="s">
        <v>0</v>
      </c>
      <c r="G8" s="332">
        <v>44</v>
      </c>
      <c r="H8" s="243">
        <v>1</v>
      </c>
      <c r="I8" s="243">
        <v>38</v>
      </c>
      <c r="J8" s="332">
        <v>23</v>
      </c>
      <c r="K8" s="243">
        <v>45</v>
      </c>
      <c r="L8" s="243">
        <v>0</v>
      </c>
      <c r="M8" s="243">
        <v>40</v>
      </c>
      <c r="N8" s="243">
        <v>23</v>
      </c>
      <c r="O8" s="243">
        <v>76</v>
      </c>
      <c r="P8" s="243">
        <v>0</v>
      </c>
      <c r="Q8" s="332">
        <v>61</v>
      </c>
      <c r="R8" s="332">
        <v>40</v>
      </c>
      <c r="S8" s="332">
        <v>56</v>
      </c>
      <c r="T8" s="243">
        <v>0</v>
      </c>
      <c r="U8" s="243">
        <v>32</v>
      </c>
      <c r="V8" s="243">
        <v>36</v>
      </c>
      <c r="W8" s="332">
        <v>74</v>
      </c>
      <c r="X8" s="243">
        <v>0</v>
      </c>
      <c r="Y8" s="243">
        <v>48</v>
      </c>
      <c r="Z8" s="243">
        <v>16</v>
      </c>
      <c r="AA8" s="333">
        <v>63</v>
      </c>
      <c r="AB8" s="244">
        <v>0</v>
      </c>
      <c r="AC8" s="333">
        <v>37</v>
      </c>
      <c r="AD8" s="333">
        <v>27</v>
      </c>
      <c r="AE8" s="379">
        <v>37</v>
      </c>
      <c r="AF8" s="379">
        <v>1</v>
      </c>
      <c r="AG8" s="379">
        <v>18</v>
      </c>
      <c r="AH8" s="379">
        <v>21</v>
      </c>
      <c r="AI8" s="371">
        <v>63</v>
      </c>
      <c r="AJ8" s="371">
        <v>0</v>
      </c>
      <c r="AK8" s="371">
        <v>35.445408569709002</v>
      </c>
      <c r="AL8" s="371">
        <v>25.865568415733595</v>
      </c>
      <c r="AM8" s="163" t="s">
        <v>549</v>
      </c>
      <c r="AN8" s="164"/>
    </row>
    <row r="9" spans="1:40" x14ac:dyDescent="0.25">
      <c r="B9" s="52"/>
      <c r="C9" s="52"/>
      <c r="D9" s="64" t="s">
        <v>68</v>
      </c>
      <c r="E9" s="60" t="s">
        <v>364</v>
      </c>
      <c r="F9" s="53" t="s">
        <v>0</v>
      </c>
      <c r="G9" s="334">
        <v>48</v>
      </c>
      <c r="H9" s="245">
        <v>0</v>
      </c>
      <c r="I9" s="334">
        <v>11</v>
      </c>
      <c r="J9" s="245">
        <v>2</v>
      </c>
      <c r="K9" s="334">
        <v>38</v>
      </c>
      <c r="L9" s="245">
        <v>0</v>
      </c>
      <c r="M9" s="245">
        <v>10</v>
      </c>
      <c r="N9" s="245">
        <v>2</v>
      </c>
      <c r="O9" s="334">
        <v>56</v>
      </c>
      <c r="P9" s="245">
        <v>0</v>
      </c>
      <c r="Q9" s="334">
        <v>14</v>
      </c>
      <c r="R9" s="245">
        <v>3</v>
      </c>
      <c r="S9" s="245">
        <v>42</v>
      </c>
      <c r="T9" s="245">
        <v>0</v>
      </c>
      <c r="U9" s="334">
        <v>16</v>
      </c>
      <c r="V9" s="245">
        <v>8</v>
      </c>
      <c r="W9" s="245">
        <v>63</v>
      </c>
      <c r="X9" s="245">
        <v>0</v>
      </c>
      <c r="Y9" s="245">
        <v>11</v>
      </c>
      <c r="Z9" s="245">
        <v>1</v>
      </c>
      <c r="AA9" s="246">
        <v>36</v>
      </c>
      <c r="AB9" s="246">
        <v>0</v>
      </c>
      <c r="AC9" s="246">
        <v>9</v>
      </c>
      <c r="AD9" s="246">
        <v>0</v>
      </c>
      <c r="AE9" s="331">
        <v>17</v>
      </c>
      <c r="AF9" s="241">
        <v>0</v>
      </c>
      <c r="AG9" s="331">
        <v>4</v>
      </c>
      <c r="AH9" s="241">
        <v>0</v>
      </c>
      <c r="AI9" s="372">
        <v>36</v>
      </c>
      <c r="AJ9" s="372">
        <v>0</v>
      </c>
      <c r="AK9" s="372">
        <v>8.6152177663282057</v>
      </c>
      <c r="AL9" s="372">
        <v>0</v>
      </c>
      <c r="AM9" s="163" t="s">
        <v>549</v>
      </c>
      <c r="AN9" s="164"/>
    </row>
    <row r="10" spans="1:40" x14ac:dyDescent="0.25">
      <c r="B10" s="52"/>
      <c r="C10" s="52"/>
      <c r="D10" s="64" t="s">
        <v>71</v>
      </c>
      <c r="E10" s="60" t="s">
        <v>365</v>
      </c>
      <c r="F10" s="53" t="s">
        <v>0</v>
      </c>
      <c r="G10" s="245">
        <v>19</v>
      </c>
      <c r="H10" s="245">
        <v>0</v>
      </c>
      <c r="I10" s="245">
        <v>4</v>
      </c>
      <c r="J10" s="245">
        <v>0</v>
      </c>
      <c r="K10" s="245">
        <v>12</v>
      </c>
      <c r="L10" s="245">
        <v>0</v>
      </c>
      <c r="M10" s="245">
        <v>2</v>
      </c>
      <c r="N10" s="245">
        <v>0</v>
      </c>
      <c r="O10" s="245">
        <v>11</v>
      </c>
      <c r="P10" s="245">
        <v>0</v>
      </c>
      <c r="Q10" s="245">
        <v>0</v>
      </c>
      <c r="R10" s="245">
        <v>1</v>
      </c>
      <c r="S10" s="245">
        <v>10</v>
      </c>
      <c r="T10" s="245">
        <v>0</v>
      </c>
      <c r="U10" s="245">
        <v>3</v>
      </c>
      <c r="V10" s="245">
        <v>0</v>
      </c>
      <c r="W10" s="245">
        <v>16</v>
      </c>
      <c r="X10" s="245">
        <v>0</v>
      </c>
      <c r="Y10" s="245">
        <v>0</v>
      </c>
      <c r="Z10" s="245">
        <v>0</v>
      </c>
      <c r="AA10" s="246">
        <v>14</v>
      </c>
      <c r="AB10" s="246">
        <v>0</v>
      </c>
      <c r="AC10" s="246">
        <v>0</v>
      </c>
      <c r="AD10" s="246">
        <v>0</v>
      </c>
      <c r="AE10" s="331">
        <v>10</v>
      </c>
      <c r="AF10" s="241">
        <v>0</v>
      </c>
      <c r="AG10" s="331">
        <v>1</v>
      </c>
      <c r="AH10" s="241">
        <v>0</v>
      </c>
      <c r="AI10" s="372">
        <v>14</v>
      </c>
      <c r="AJ10" s="372">
        <v>0</v>
      </c>
      <c r="AK10" s="372">
        <v>0</v>
      </c>
      <c r="AL10" s="372">
        <v>0</v>
      </c>
      <c r="AM10" s="163" t="s">
        <v>549</v>
      </c>
      <c r="AN10" s="164"/>
    </row>
    <row r="11" spans="1:40" x14ac:dyDescent="0.25">
      <c r="B11" s="52"/>
      <c r="C11" s="52"/>
      <c r="D11" s="64" t="s">
        <v>74</v>
      </c>
      <c r="E11" s="60" t="s">
        <v>366</v>
      </c>
      <c r="F11" s="53" t="s">
        <v>0</v>
      </c>
      <c r="G11" s="245">
        <v>37</v>
      </c>
      <c r="H11" s="245">
        <v>0</v>
      </c>
      <c r="I11" s="245">
        <v>9</v>
      </c>
      <c r="J11" s="245">
        <v>1</v>
      </c>
      <c r="K11" s="245">
        <v>24</v>
      </c>
      <c r="L11" s="245">
        <v>0</v>
      </c>
      <c r="M11" s="245">
        <v>13</v>
      </c>
      <c r="N11" s="245">
        <v>0</v>
      </c>
      <c r="O11" s="245">
        <v>41</v>
      </c>
      <c r="P11" s="245">
        <v>0</v>
      </c>
      <c r="Q11" s="245">
        <v>11</v>
      </c>
      <c r="R11" s="245">
        <v>4</v>
      </c>
      <c r="S11" s="245">
        <v>21</v>
      </c>
      <c r="T11" s="245">
        <v>0</v>
      </c>
      <c r="U11" s="245">
        <v>8</v>
      </c>
      <c r="V11" s="245">
        <v>2</v>
      </c>
      <c r="W11" s="245">
        <v>35</v>
      </c>
      <c r="X11" s="245">
        <v>0</v>
      </c>
      <c r="Y11" s="245">
        <v>5</v>
      </c>
      <c r="Z11" s="245">
        <v>0</v>
      </c>
      <c r="AA11" s="246">
        <v>42</v>
      </c>
      <c r="AB11" s="246">
        <v>0</v>
      </c>
      <c r="AC11" s="246">
        <v>10</v>
      </c>
      <c r="AD11" s="246">
        <v>3</v>
      </c>
      <c r="AE11" s="331">
        <v>14</v>
      </c>
      <c r="AF11" s="241">
        <v>0</v>
      </c>
      <c r="AG11" s="331">
        <v>3</v>
      </c>
      <c r="AH11" s="241">
        <v>0</v>
      </c>
      <c r="AI11" s="372">
        <v>42</v>
      </c>
      <c r="AJ11" s="372">
        <v>0</v>
      </c>
      <c r="AK11" s="372">
        <v>9.6981971071357833</v>
      </c>
      <c r="AL11" s="372">
        <v>2.9094591321407348</v>
      </c>
      <c r="AM11" s="163" t="s">
        <v>549</v>
      </c>
      <c r="AN11" s="164"/>
    </row>
    <row r="12" spans="1:40" x14ac:dyDescent="0.25">
      <c r="B12" s="52"/>
      <c r="C12" s="52"/>
      <c r="D12" s="64" t="s">
        <v>77</v>
      </c>
      <c r="E12" s="70" t="s">
        <v>368</v>
      </c>
      <c r="F12" s="53" t="s">
        <v>0</v>
      </c>
      <c r="G12" s="334">
        <v>1</v>
      </c>
      <c r="H12" s="245">
        <v>0</v>
      </c>
      <c r="I12" s="334">
        <v>0</v>
      </c>
      <c r="J12" s="245">
        <v>0</v>
      </c>
      <c r="K12" s="334">
        <v>1</v>
      </c>
      <c r="L12" s="245">
        <v>0</v>
      </c>
      <c r="M12" s="245">
        <v>0</v>
      </c>
      <c r="N12" s="245">
        <v>0</v>
      </c>
      <c r="O12" s="334">
        <v>2</v>
      </c>
      <c r="P12" s="245">
        <v>0</v>
      </c>
      <c r="Q12" s="334">
        <v>0</v>
      </c>
      <c r="R12" s="245">
        <v>0</v>
      </c>
      <c r="S12" s="334">
        <v>34</v>
      </c>
      <c r="T12" s="245">
        <v>0</v>
      </c>
      <c r="U12" s="245">
        <v>11</v>
      </c>
      <c r="V12" s="245">
        <v>8</v>
      </c>
      <c r="W12" s="334">
        <v>16</v>
      </c>
      <c r="X12" s="245">
        <v>0</v>
      </c>
      <c r="Y12" s="245">
        <v>5</v>
      </c>
      <c r="Z12" s="245">
        <v>1</v>
      </c>
      <c r="AA12" s="335">
        <v>19</v>
      </c>
      <c r="AB12" s="246">
        <v>0</v>
      </c>
      <c r="AC12" s="335">
        <v>6</v>
      </c>
      <c r="AD12" s="335">
        <v>0</v>
      </c>
      <c r="AE12" s="331">
        <v>14</v>
      </c>
      <c r="AF12" s="241">
        <v>0</v>
      </c>
      <c r="AG12" s="241">
        <v>4</v>
      </c>
      <c r="AH12" s="241">
        <v>0</v>
      </c>
      <c r="AI12" s="372">
        <v>19</v>
      </c>
      <c r="AJ12" s="372">
        <v>0</v>
      </c>
      <c r="AK12" s="372">
        <v>5.8440075760085222</v>
      </c>
      <c r="AL12" s="372">
        <v>0</v>
      </c>
      <c r="AM12" s="163" t="s">
        <v>549</v>
      </c>
      <c r="AN12" s="164"/>
    </row>
    <row r="13" spans="1:40" ht="45" x14ac:dyDescent="0.25">
      <c r="B13" s="52"/>
      <c r="C13" s="52" t="s">
        <v>369</v>
      </c>
      <c r="D13" s="64" t="s">
        <v>213</v>
      </c>
      <c r="E13" s="70" t="s">
        <v>457</v>
      </c>
      <c r="F13" s="53" t="s">
        <v>0</v>
      </c>
      <c r="G13" s="334">
        <v>12</v>
      </c>
      <c r="H13" s="245">
        <v>0</v>
      </c>
      <c r="I13" s="245">
        <v>2</v>
      </c>
      <c r="J13" s="245">
        <v>0</v>
      </c>
      <c r="K13" s="334">
        <v>10</v>
      </c>
      <c r="L13" s="245">
        <v>0</v>
      </c>
      <c r="M13" s="245">
        <v>1</v>
      </c>
      <c r="N13" s="245">
        <v>1</v>
      </c>
      <c r="O13" s="245">
        <v>11</v>
      </c>
      <c r="P13" s="245">
        <v>0</v>
      </c>
      <c r="Q13" s="245">
        <v>1</v>
      </c>
      <c r="R13" s="245">
        <v>1</v>
      </c>
      <c r="S13" s="334">
        <v>5</v>
      </c>
      <c r="T13" s="245">
        <v>0</v>
      </c>
      <c r="U13" s="245">
        <v>1</v>
      </c>
      <c r="V13" s="245">
        <v>2</v>
      </c>
      <c r="W13" s="245">
        <v>7</v>
      </c>
      <c r="X13" s="245">
        <v>0</v>
      </c>
      <c r="Y13" s="245">
        <v>0</v>
      </c>
      <c r="Z13" s="245">
        <v>0</v>
      </c>
      <c r="AA13" s="246">
        <v>7</v>
      </c>
      <c r="AB13" s="246">
        <v>0</v>
      </c>
      <c r="AC13" s="246">
        <v>0</v>
      </c>
      <c r="AD13" s="246">
        <v>0</v>
      </c>
      <c r="AE13" s="331">
        <v>2</v>
      </c>
      <c r="AF13" s="241">
        <v>0</v>
      </c>
      <c r="AG13" s="241">
        <v>0</v>
      </c>
      <c r="AH13" s="241">
        <v>0</v>
      </c>
      <c r="AI13" s="372">
        <v>7</v>
      </c>
      <c r="AJ13" s="372">
        <v>0</v>
      </c>
      <c r="AK13" s="372">
        <v>0</v>
      </c>
      <c r="AL13" s="372">
        <v>0</v>
      </c>
      <c r="AM13" s="163" t="s">
        <v>549</v>
      </c>
      <c r="AN13" s="164"/>
    </row>
    <row r="14" spans="1:40" x14ac:dyDescent="0.25">
      <c r="B14" s="52"/>
      <c r="C14" s="52"/>
      <c r="D14" s="64" t="s">
        <v>215</v>
      </c>
      <c r="E14" s="70" t="s">
        <v>459</v>
      </c>
      <c r="F14" s="53" t="s">
        <v>0</v>
      </c>
      <c r="G14" s="334">
        <v>35</v>
      </c>
      <c r="H14" s="245">
        <v>0</v>
      </c>
      <c r="I14" s="334">
        <v>10</v>
      </c>
      <c r="J14" s="334">
        <v>3</v>
      </c>
      <c r="K14" s="334">
        <v>46</v>
      </c>
      <c r="L14" s="245">
        <v>0</v>
      </c>
      <c r="M14" s="334">
        <v>10</v>
      </c>
      <c r="N14" s="334">
        <v>6</v>
      </c>
      <c r="O14" s="334">
        <v>57</v>
      </c>
      <c r="P14" s="245">
        <v>0</v>
      </c>
      <c r="Q14" s="334">
        <v>16</v>
      </c>
      <c r="R14" s="245">
        <v>3</v>
      </c>
      <c r="S14" s="245">
        <v>27</v>
      </c>
      <c r="T14" s="245">
        <v>0</v>
      </c>
      <c r="U14" s="245">
        <v>11</v>
      </c>
      <c r="V14" s="245">
        <v>2</v>
      </c>
      <c r="W14" s="334">
        <v>68</v>
      </c>
      <c r="X14" s="245">
        <v>0</v>
      </c>
      <c r="Y14" s="245">
        <v>11</v>
      </c>
      <c r="Z14" s="245">
        <v>4</v>
      </c>
      <c r="AA14" s="246">
        <v>63</v>
      </c>
      <c r="AB14" s="246">
        <v>0</v>
      </c>
      <c r="AC14" s="246">
        <v>8</v>
      </c>
      <c r="AD14" s="246">
        <v>0</v>
      </c>
      <c r="AE14" s="331">
        <v>32</v>
      </c>
      <c r="AF14" s="241">
        <v>0</v>
      </c>
      <c r="AG14" s="331">
        <v>7</v>
      </c>
      <c r="AH14" s="241">
        <v>1</v>
      </c>
      <c r="AI14" s="372">
        <v>63</v>
      </c>
      <c r="AJ14" s="372">
        <v>0</v>
      </c>
      <c r="AK14" s="372">
        <v>7.7443500484652885</v>
      </c>
      <c r="AL14" s="372">
        <v>0</v>
      </c>
      <c r="AM14" s="163" t="s">
        <v>549</v>
      </c>
      <c r="AN14" s="164"/>
    </row>
    <row r="15" spans="1:40" x14ac:dyDescent="0.25">
      <c r="B15" s="52"/>
      <c r="C15" s="52"/>
      <c r="D15" s="64" t="s">
        <v>217</v>
      </c>
      <c r="E15" s="60" t="s">
        <v>462</v>
      </c>
      <c r="F15" s="53" t="s">
        <v>0</v>
      </c>
      <c r="G15" s="245">
        <v>5</v>
      </c>
      <c r="H15" s="245">
        <v>0</v>
      </c>
      <c r="I15" s="245">
        <v>2</v>
      </c>
      <c r="J15" s="245">
        <v>1</v>
      </c>
      <c r="K15" s="334">
        <v>7</v>
      </c>
      <c r="L15" s="245">
        <v>0</v>
      </c>
      <c r="M15" s="245">
        <v>0</v>
      </c>
      <c r="N15" s="245">
        <v>0</v>
      </c>
      <c r="O15" s="334">
        <v>8</v>
      </c>
      <c r="P15" s="245">
        <v>0</v>
      </c>
      <c r="Q15" s="245">
        <v>2</v>
      </c>
      <c r="R15" s="245">
        <v>0</v>
      </c>
      <c r="S15" s="245">
        <v>2</v>
      </c>
      <c r="T15" s="245">
        <v>0</v>
      </c>
      <c r="U15" s="245">
        <v>0</v>
      </c>
      <c r="V15" s="245">
        <v>0</v>
      </c>
      <c r="W15" s="334">
        <v>5</v>
      </c>
      <c r="X15" s="245">
        <v>0</v>
      </c>
      <c r="Y15" s="245">
        <v>0</v>
      </c>
      <c r="Z15" s="245">
        <v>0</v>
      </c>
      <c r="AA15" s="246">
        <v>7</v>
      </c>
      <c r="AB15" s="246">
        <v>0</v>
      </c>
      <c r="AC15" s="246">
        <v>2</v>
      </c>
      <c r="AD15" s="246">
        <v>2</v>
      </c>
      <c r="AE15" s="331">
        <v>2</v>
      </c>
      <c r="AF15" s="241">
        <v>0</v>
      </c>
      <c r="AG15" s="241">
        <v>0</v>
      </c>
      <c r="AH15" s="241">
        <v>0</v>
      </c>
      <c r="AI15" s="372">
        <v>6.9774621030319652</v>
      </c>
      <c r="AJ15" s="372">
        <v>0</v>
      </c>
      <c r="AK15" s="372">
        <v>1.9084970999421935</v>
      </c>
      <c r="AL15" s="372">
        <v>1.9084970999421935</v>
      </c>
      <c r="AM15" s="163" t="s">
        <v>549</v>
      </c>
      <c r="AN15" s="164"/>
    </row>
    <row r="16" spans="1:40" ht="30" x14ac:dyDescent="0.25">
      <c r="B16" s="52"/>
      <c r="C16" s="52"/>
      <c r="D16" s="64" t="s">
        <v>219</v>
      </c>
      <c r="E16" s="60" t="s">
        <v>375</v>
      </c>
      <c r="F16" s="53" t="s">
        <v>0</v>
      </c>
      <c r="G16" s="245">
        <v>6</v>
      </c>
      <c r="H16" s="245">
        <v>0</v>
      </c>
      <c r="I16" s="245">
        <v>1</v>
      </c>
      <c r="J16" s="245">
        <v>0</v>
      </c>
      <c r="K16" s="334">
        <v>3</v>
      </c>
      <c r="L16" s="245">
        <v>0</v>
      </c>
      <c r="M16" s="245">
        <v>0</v>
      </c>
      <c r="N16" s="245">
        <v>0</v>
      </c>
      <c r="O16" s="245">
        <v>6</v>
      </c>
      <c r="P16" s="245">
        <v>0</v>
      </c>
      <c r="Q16" s="245">
        <v>0</v>
      </c>
      <c r="R16" s="245">
        <v>0</v>
      </c>
      <c r="S16" s="245">
        <v>1</v>
      </c>
      <c r="T16" s="245">
        <v>0</v>
      </c>
      <c r="U16" s="245">
        <v>0</v>
      </c>
      <c r="V16" s="245">
        <v>0</v>
      </c>
      <c r="W16" s="245">
        <v>3</v>
      </c>
      <c r="X16" s="245">
        <v>0</v>
      </c>
      <c r="Y16" s="245">
        <v>0</v>
      </c>
      <c r="Z16" s="245">
        <v>0</v>
      </c>
      <c r="AA16" s="246">
        <v>1</v>
      </c>
      <c r="AB16" s="246">
        <v>0</v>
      </c>
      <c r="AC16" s="246">
        <v>0</v>
      </c>
      <c r="AD16" s="246">
        <v>0</v>
      </c>
      <c r="AE16" s="241">
        <v>0</v>
      </c>
      <c r="AF16" s="241">
        <v>0</v>
      </c>
      <c r="AG16" s="241">
        <v>0</v>
      </c>
      <c r="AH16" s="241">
        <v>0</v>
      </c>
      <c r="AI16" s="372">
        <v>0.61461977165698345</v>
      </c>
      <c r="AJ16" s="372">
        <v>0</v>
      </c>
      <c r="AK16" s="372">
        <v>0</v>
      </c>
      <c r="AL16" s="372">
        <v>0</v>
      </c>
      <c r="AM16" s="163" t="s">
        <v>549</v>
      </c>
      <c r="AN16" s="164"/>
    </row>
    <row r="17" spans="2:40" x14ac:dyDescent="0.25">
      <c r="B17" s="52"/>
      <c r="C17" s="52"/>
      <c r="D17" s="64" t="s">
        <v>303</v>
      </c>
      <c r="E17" s="60" t="s">
        <v>465</v>
      </c>
      <c r="F17" s="53" t="s">
        <v>0</v>
      </c>
      <c r="G17" s="245">
        <v>3</v>
      </c>
      <c r="H17" s="245">
        <v>0</v>
      </c>
      <c r="I17" s="245">
        <v>0</v>
      </c>
      <c r="J17" s="245">
        <v>0</v>
      </c>
      <c r="K17" s="334">
        <v>3</v>
      </c>
      <c r="L17" s="245">
        <v>0</v>
      </c>
      <c r="M17" s="245">
        <v>0</v>
      </c>
      <c r="N17" s="245">
        <v>0</v>
      </c>
      <c r="O17" s="245">
        <v>4</v>
      </c>
      <c r="P17" s="245">
        <v>0</v>
      </c>
      <c r="Q17" s="245">
        <v>0</v>
      </c>
      <c r="R17" s="245">
        <v>0</v>
      </c>
      <c r="S17" s="334">
        <v>1</v>
      </c>
      <c r="T17" s="245">
        <v>0</v>
      </c>
      <c r="U17" s="245">
        <v>0</v>
      </c>
      <c r="V17" s="245">
        <v>0</v>
      </c>
      <c r="W17" s="245">
        <v>1</v>
      </c>
      <c r="X17" s="245">
        <v>0</v>
      </c>
      <c r="Y17" s="245">
        <v>1</v>
      </c>
      <c r="Z17" s="245">
        <v>0</v>
      </c>
      <c r="AA17" s="246">
        <v>2</v>
      </c>
      <c r="AB17" s="246">
        <v>0</v>
      </c>
      <c r="AC17" s="246">
        <v>0</v>
      </c>
      <c r="AD17" s="246">
        <v>1</v>
      </c>
      <c r="AE17" s="331">
        <v>3</v>
      </c>
      <c r="AF17" s="241">
        <v>0</v>
      </c>
      <c r="AG17" s="241">
        <v>0</v>
      </c>
      <c r="AH17" s="241">
        <v>0</v>
      </c>
      <c r="AI17" s="372">
        <v>2</v>
      </c>
      <c r="AJ17" s="372">
        <v>0</v>
      </c>
      <c r="AK17" s="372">
        <v>0</v>
      </c>
      <c r="AL17" s="372">
        <v>1</v>
      </c>
      <c r="AM17" s="163" t="s">
        <v>549</v>
      </c>
      <c r="AN17" s="164"/>
    </row>
    <row r="18" spans="2:40" x14ac:dyDescent="0.25">
      <c r="B18" s="52"/>
      <c r="C18" s="52"/>
      <c r="D18" s="64" t="s">
        <v>376</v>
      </c>
      <c r="E18" s="60" t="s">
        <v>467</v>
      </c>
      <c r="F18" s="53" t="s">
        <v>0</v>
      </c>
      <c r="G18" s="245">
        <v>4</v>
      </c>
      <c r="H18" s="245">
        <v>0</v>
      </c>
      <c r="I18" s="245">
        <v>1</v>
      </c>
      <c r="J18" s="245">
        <v>1</v>
      </c>
      <c r="K18" s="334">
        <v>5</v>
      </c>
      <c r="L18" s="245">
        <v>0</v>
      </c>
      <c r="M18" s="245">
        <v>2</v>
      </c>
      <c r="N18" s="245">
        <v>0</v>
      </c>
      <c r="O18" s="245">
        <v>12</v>
      </c>
      <c r="P18" s="245">
        <v>0</v>
      </c>
      <c r="Q18" s="334">
        <v>2</v>
      </c>
      <c r="R18" s="245">
        <v>0</v>
      </c>
      <c r="S18" s="245">
        <v>7</v>
      </c>
      <c r="T18" s="245">
        <v>0</v>
      </c>
      <c r="U18" s="245">
        <v>4</v>
      </c>
      <c r="V18" s="245">
        <v>0</v>
      </c>
      <c r="W18" s="245">
        <v>6</v>
      </c>
      <c r="X18" s="245">
        <v>0</v>
      </c>
      <c r="Y18" s="245">
        <v>0</v>
      </c>
      <c r="Z18" s="245">
        <v>1</v>
      </c>
      <c r="AA18" s="246">
        <v>8</v>
      </c>
      <c r="AB18" s="246">
        <v>0</v>
      </c>
      <c r="AC18" s="246">
        <v>4</v>
      </c>
      <c r="AD18" s="246">
        <v>0</v>
      </c>
      <c r="AE18" s="331">
        <v>5</v>
      </c>
      <c r="AF18" s="241">
        <v>0</v>
      </c>
      <c r="AG18" s="241">
        <v>1</v>
      </c>
      <c r="AH18" s="241">
        <v>0</v>
      </c>
      <c r="AI18" s="372">
        <v>8</v>
      </c>
      <c r="AJ18" s="372">
        <v>0</v>
      </c>
      <c r="AK18" s="372">
        <v>3.8604465328545134</v>
      </c>
      <c r="AL18" s="372">
        <v>0</v>
      </c>
      <c r="AM18" s="163" t="s">
        <v>549</v>
      </c>
      <c r="AN18" s="164"/>
    </row>
    <row r="19" spans="2:40" ht="30" x14ac:dyDescent="0.25">
      <c r="B19" s="52"/>
      <c r="C19" s="52"/>
      <c r="D19" s="64" t="s">
        <v>379</v>
      </c>
      <c r="E19" s="60" t="s">
        <v>469</v>
      </c>
      <c r="F19" s="53" t="s">
        <v>0</v>
      </c>
      <c r="G19" s="334">
        <v>7</v>
      </c>
      <c r="H19" s="245">
        <v>0</v>
      </c>
      <c r="I19" s="245">
        <v>1</v>
      </c>
      <c r="J19" s="245">
        <v>0</v>
      </c>
      <c r="K19" s="245">
        <v>4</v>
      </c>
      <c r="L19" s="245">
        <v>0</v>
      </c>
      <c r="M19" s="245">
        <v>0</v>
      </c>
      <c r="N19" s="245">
        <v>0</v>
      </c>
      <c r="O19" s="334">
        <v>9</v>
      </c>
      <c r="P19" s="245">
        <v>0</v>
      </c>
      <c r="Q19" s="245">
        <v>2</v>
      </c>
      <c r="R19" s="245">
        <v>0</v>
      </c>
      <c r="S19" s="245">
        <v>5</v>
      </c>
      <c r="T19" s="245">
        <v>0</v>
      </c>
      <c r="U19" s="245">
        <v>0</v>
      </c>
      <c r="V19" s="245">
        <v>1</v>
      </c>
      <c r="W19" s="245">
        <v>3</v>
      </c>
      <c r="X19" s="245">
        <v>0</v>
      </c>
      <c r="Y19" s="245">
        <v>2</v>
      </c>
      <c r="Z19" s="245">
        <v>1</v>
      </c>
      <c r="AA19" s="246">
        <v>4</v>
      </c>
      <c r="AB19" s="246">
        <v>0</v>
      </c>
      <c r="AC19" s="246">
        <v>2</v>
      </c>
      <c r="AD19" s="246">
        <v>0</v>
      </c>
      <c r="AE19" s="241">
        <v>0</v>
      </c>
      <c r="AF19" s="241">
        <v>0</v>
      </c>
      <c r="AG19" s="241">
        <v>0</v>
      </c>
      <c r="AH19" s="241">
        <v>1</v>
      </c>
      <c r="AI19" s="372">
        <v>4</v>
      </c>
      <c r="AJ19" s="372">
        <v>0</v>
      </c>
      <c r="AK19" s="372">
        <v>1.9151176871854321</v>
      </c>
      <c r="AL19" s="372">
        <v>0</v>
      </c>
      <c r="AM19" s="163" t="s">
        <v>549</v>
      </c>
      <c r="AN19" s="164"/>
    </row>
    <row r="20" spans="2:40" ht="30" x14ac:dyDescent="0.25">
      <c r="B20" s="52"/>
      <c r="C20" s="52"/>
      <c r="D20" s="64" t="s">
        <v>382</v>
      </c>
      <c r="E20" s="60" t="s">
        <v>373</v>
      </c>
      <c r="F20" s="53" t="s">
        <v>0</v>
      </c>
      <c r="G20" s="334">
        <v>5</v>
      </c>
      <c r="H20" s="245">
        <v>0</v>
      </c>
      <c r="I20" s="245">
        <v>0</v>
      </c>
      <c r="J20" s="245">
        <v>0</v>
      </c>
      <c r="K20" s="334">
        <v>8</v>
      </c>
      <c r="L20" s="245">
        <v>0</v>
      </c>
      <c r="M20" s="245">
        <v>0</v>
      </c>
      <c r="N20" s="245">
        <v>0</v>
      </c>
      <c r="O20" s="245">
        <v>5</v>
      </c>
      <c r="P20" s="245">
        <v>0</v>
      </c>
      <c r="Q20" s="334">
        <v>5</v>
      </c>
      <c r="R20" s="245">
        <v>3</v>
      </c>
      <c r="S20" s="245">
        <v>2</v>
      </c>
      <c r="T20" s="245">
        <v>0</v>
      </c>
      <c r="U20" s="245">
        <v>1</v>
      </c>
      <c r="V20" s="245">
        <v>0</v>
      </c>
      <c r="W20" s="245">
        <v>1</v>
      </c>
      <c r="X20" s="245">
        <v>0</v>
      </c>
      <c r="Y20" s="245">
        <v>1</v>
      </c>
      <c r="Z20" s="245">
        <v>0</v>
      </c>
      <c r="AA20" s="246">
        <v>2</v>
      </c>
      <c r="AB20" s="246">
        <v>0</v>
      </c>
      <c r="AC20" s="246">
        <v>0</v>
      </c>
      <c r="AD20" s="246">
        <v>0</v>
      </c>
      <c r="AE20" s="331">
        <v>4</v>
      </c>
      <c r="AF20" s="241">
        <v>0</v>
      </c>
      <c r="AG20" s="241">
        <v>0</v>
      </c>
      <c r="AH20" s="331">
        <v>1</v>
      </c>
      <c r="AI20" s="372">
        <v>2</v>
      </c>
      <c r="AJ20" s="372">
        <v>0</v>
      </c>
      <c r="AK20" s="372">
        <v>0</v>
      </c>
      <c r="AL20" s="372">
        <v>0</v>
      </c>
      <c r="AM20" s="163" t="s">
        <v>549</v>
      </c>
      <c r="AN20" s="164"/>
    </row>
    <row r="21" spans="2:40" ht="30" x14ac:dyDescent="0.25">
      <c r="B21" s="52"/>
      <c r="C21" s="52"/>
      <c r="D21" s="69" t="s">
        <v>629</v>
      </c>
      <c r="E21" s="60" t="s">
        <v>472</v>
      </c>
      <c r="F21" s="53" t="s">
        <v>0</v>
      </c>
      <c r="G21" s="334">
        <v>2</v>
      </c>
      <c r="H21" s="245">
        <v>0</v>
      </c>
      <c r="I21" s="334">
        <v>3</v>
      </c>
      <c r="J21" s="245">
        <v>0</v>
      </c>
      <c r="K21" s="245">
        <v>0</v>
      </c>
      <c r="L21" s="245">
        <v>0</v>
      </c>
      <c r="M21" s="245">
        <v>1</v>
      </c>
      <c r="N21" s="245">
        <v>0</v>
      </c>
      <c r="O21" s="245">
        <v>4</v>
      </c>
      <c r="P21" s="245">
        <v>0</v>
      </c>
      <c r="Q21" s="245">
        <v>0</v>
      </c>
      <c r="R21" s="245">
        <v>0</v>
      </c>
      <c r="S21" s="245">
        <v>0</v>
      </c>
      <c r="T21" s="245">
        <v>0</v>
      </c>
      <c r="U21" s="245">
        <v>0</v>
      </c>
      <c r="V21" s="245">
        <v>0</v>
      </c>
      <c r="W21" s="245">
        <v>1</v>
      </c>
      <c r="X21" s="245">
        <v>0</v>
      </c>
      <c r="Y21" s="245">
        <v>1</v>
      </c>
      <c r="Z21" s="245">
        <v>0</v>
      </c>
      <c r="AA21" s="246">
        <v>3</v>
      </c>
      <c r="AB21" s="246">
        <v>0</v>
      </c>
      <c r="AC21" s="246">
        <v>1</v>
      </c>
      <c r="AD21" s="246">
        <v>0</v>
      </c>
      <c r="AE21" s="331">
        <v>1</v>
      </c>
      <c r="AF21" s="241">
        <v>0</v>
      </c>
      <c r="AG21" s="241">
        <v>0</v>
      </c>
      <c r="AH21" s="241">
        <v>0</v>
      </c>
      <c r="AI21" s="372">
        <v>3</v>
      </c>
      <c r="AJ21" s="372">
        <v>0</v>
      </c>
      <c r="AK21" s="372">
        <v>0.97756277528084634</v>
      </c>
      <c r="AL21" s="372">
        <v>0</v>
      </c>
      <c r="AM21" s="163" t="s">
        <v>549</v>
      </c>
      <c r="AN21" s="164"/>
    </row>
    <row r="22" spans="2:40" ht="30" x14ac:dyDescent="0.25">
      <c r="B22" s="52"/>
      <c r="C22" s="52"/>
      <c r="D22" s="64" t="s">
        <v>630</v>
      </c>
      <c r="E22" s="60" t="s">
        <v>474</v>
      </c>
      <c r="F22" s="53" t="s">
        <v>0</v>
      </c>
      <c r="G22" s="245">
        <v>0</v>
      </c>
      <c r="H22" s="245">
        <v>0</v>
      </c>
      <c r="I22" s="245">
        <v>0</v>
      </c>
      <c r="J22" s="245">
        <v>0</v>
      </c>
      <c r="K22" s="245">
        <v>3</v>
      </c>
      <c r="L22" s="245">
        <v>0</v>
      </c>
      <c r="M22" s="245">
        <v>0</v>
      </c>
      <c r="N22" s="245">
        <v>0</v>
      </c>
      <c r="O22" s="245">
        <v>3</v>
      </c>
      <c r="P22" s="245">
        <v>0</v>
      </c>
      <c r="Q22" s="245">
        <v>0</v>
      </c>
      <c r="R22" s="245">
        <v>0</v>
      </c>
      <c r="S22" s="245">
        <v>0</v>
      </c>
      <c r="T22" s="245">
        <v>0</v>
      </c>
      <c r="U22" s="245">
        <v>0</v>
      </c>
      <c r="V22" s="245">
        <v>0</v>
      </c>
      <c r="W22" s="245">
        <v>3</v>
      </c>
      <c r="X22" s="245">
        <v>0</v>
      </c>
      <c r="Y22" s="245">
        <v>0</v>
      </c>
      <c r="Z22" s="245">
        <v>0</v>
      </c>
      <c r="AA22" s="246">
        <v>0</v>
      </c>
      <c r="AB22" s="246">
        <v>0</v>
      </c>
      <c r="AC22" s="246">
        <v>1</v>
      </c>
      <c r="AD22" s="246">
        <v>0</v>
      </c>
      <c r="AE22" s="241">
        <v>1</v>
      </c>
      <c r="AF22" s="241">
        <v>0</v>
      </c>
      <c r="AG22" s="241">
        <v>0</v>
      </c>
      <c r="AH22" s="241">
        <v>0</v>
      </c>
      <c r="AI22" s="372">
        <v>0</v>
      </c>
      <c r="AJ22" s="372">
        <v>0</v>
      </c>
      <c r="AK22" s="372">
        <v>1</v>
      </c>
      <c r="AL22" s="372">
        <v>0</v>
      </c>
      <c r="AM22" s="163" t="s">
        <v>549</v>
      </c>
      <c r="AN22" s="164"/>
    </row>
    <row r="23" spans="2:40" ht="30" x14ac:dyDescent="0.25">
      <c r="B23" s="52"/>
      <c r="C23" s="52"/>
      <c r="D23" s="64" t="s">
        <v>631</v>
      </c>
      <c r="E23" s="60" t="s">
        <v>476</v>
      </c>
      <c r="F23" s="53" t="s">
        <v>0</v>
      </c>
      <c r="G23" s="245">
        <v>1</v>
      </c>
      <c r="H23" s="245">
        <v>0</v>
      </c>
      <c r="I23" s="245">
        <v>0</v>
      </c>
      <c r="J23" s="245">
        <v>0</v>
      </c>
      <c r="K23" s="245">
        <v>0</v>
      </c>
      <c r="L23" s="245">
        <v>0</v>
      </c>
      <c r="M23" s="245">
        <v>1</v>
      </c>
      <c r="N23" s="245">
        <v>0</v>
      </c>
      <c r="O23" s="245">
        <v>1</v>
      </c>
      <c r="P23" s="245">
        <v>0</v>
      </c>
      <c r="Q23" s="245">
        <v>0</v>
      </c>
      <c r="R23" s="245">
        <v>0</v>
      </c>
      <c r="S23" s="245">
        <v>1</v>
      </c>
      <c r="T23" s="245">
        <v>0</v>
      </c>
      <c r="U23" s="245">
        <v>0</v>
      </c>
      <c r="V23" s="245">
        <v>0</v>
      </c>
      <c r="W23" s="245">
        <v>0</v>
      </c>
      <c r="X23" s="245">
        <v>0</v>
      </c>
      <c r="Y23" s="245">
        <v>0</v>
      </c>
      <c r="Z23" s="245">
        <v>0</v>
      </c>
      <c r="AA23" s="246">
        <v>1</v>
      </c>
      <c r="AB23" s="246">
        <v>0</v>
      </c>
      <c r="AC23" s="246">
        <v>0</v>
      </c>
      <c r="AD23" s="246">
        <v>0</v>
      </c>
      <c r="AE23" s="331">
        <v>1</v>
      </c>
      <c r="AF23" s="241">
        <v>0</v>
      </c>
      <c r="AG23" s="241">
        <v>0</v>
      </c>
      <c r="AH23" s="241">
        <v>0</v>
      </c>
      <c r="AI23" s="372">
        <v>1</v>
      </c>
      <c r="AJ23" s="372">
        <v>0</v>
      </c>
      <c r="AK23" s="372">
        <v>0</v>
      </c>
      <c r="AL23" s="372">
        <v>0</v>
      </c>
      <c r="AM23" s="163" t="s">
        <v>549</v>
      </c>
      <c r="AN23" s="164"/>
    </row>
    <row r="24" spans="2:40" ht="30" x14ac:dyDescent="0.25">
      <c r="B24" s="52"/>
      <c r="C24" s="52"/>
      <c r="D24" s="64" t="s">
        <v>632</v>
      </c>
      <c r="E24" s="60" t="s">
        <v>478</v>
      </c>
      <c r="F24" s="53" t="s">
        <v>0</v>
      </c>
      <c r="G24" s="245">
        <v>0</v>
      </c>
      <c r="H24" s="245">
        <v>0</v>
      </c>
      <c r="I24" s="245">
        <v>0</v>
      </c>
      <c r="J24" s="245">
        <v>0</v>
      </c>
      <c r="K24" s="245">
        <v>1</v>
      </c>
      <c r="L24" s="245">
        <v>0</v>
      </c>
      <c r="M24" s="245">
        <v>0</v>
      </c>
      <c r="N24" s="245">
        <v>0</v>
      </c>
      <c r="O24" s="245">
        <v>0</v>
      </c>
      <c r="P24" s="245">
        <v>0</v>
      </c>
      <c r="Q24" s="245">
        <v>0</v>
      </c>
      <c r="R24" s="245">
        <v>0</v>
      </c>
      <c r="S24" s="245">
        <v>0</v>
      </c>
      <c r="T24" s="245">
        <v>0</v>
      </c>
      <c r="U24" s="245">
        <v>0</v>
      </c>
      <c r="V24" s="245">
        <v>0</v>
      </c>
      <c r="W24" s="245">
        <v>0</v>
      </c>
      <c r="X24" s="245">
        <v>0</v>
      </c>
      <c r="Y24" s="245">
        <v>0</v>
      </c>
      <c r="Z24" s="245">
        <v>0</v>
      </c>
      <c r="AA24" s="246">
        <v>0</v>
      </c>
      <c r="AB24" s="246">
        <v>0</v>
      </c>
      <c r="AC24" s="246">
        <v>0</v>
      </c>
      <c r="AD24" s="246">
        <v>0</v>
      </c>
      <c r="AE24" s="241">
        <v>0</v>
      </c>
      <c r="AF24" s="241">
        <v>0</v>
      </c>
      <c r="AG24" s="241">
        <v>0</v>
      </c>
      <c r="AH24" s="241">
        <v>0</v>
      </c>
      <c r="AI24" s="372">
        <v>0</v>
      </c>
      <c r="AJ24" s="372">
        <v>0</v>
      </c>
      <c r="AK24" s="372">
        <v>0</v>
      </c>
      <c r="AL24" s="372">
        <v>0</v>
      </c>
      <c r="AM24" s="163" t="s">
        <v>549</v>
      </c>
      <c r="AN24" s="164"/>
    </row>
    <row r="25" spans="2:40" ht="30" x14ac:dyDescent="0.25">
      <c r="B25" s="52"/>
      <c r="C25" s="52"/>
      <c r="D25" s="64" t="s">
        <v>633</v>
      </c>
      <c r="E25" s="60" t="s">
        <v>480</v>
      </c>
      <c r="F25" s="53" t="s">
        <v>0</v>
      </c>
      <c r="G25" s="245">
        <v>39</v>
      </c>
      <c r="H25" s="245">
        <v>1</v>
      </c>
      <c r="I25" s="245">
        <v>2</v>
      </c>
      <c r="J25" s="245">
        <v>2</v>
      </c>
      <c r="K25" s="334">
        <v>20</v>
      </c>
      <c r="L25" s="245">
        <v>0</v>
      </c>
      <c r="M25" s="245">
        <v>3</v>
      </c>
      <c r="N25" s="245">
        <v>1</v>
      </c>
      <c r="O25" s="245">
        <v>29</v>
      </c>
      <c r="P25" s="245">
        <v>0</v>
      </c>
      <c r="Q25" s="245">
        <v>9</v>
      </c>
      <c r="R25" s="245">
        <v>2</v>
      </c>
      <c r="S25" s="245">
        <v>2</v>
      </c>
      <c r="T25" s="245">
        <v>0</v>
      </c>
      <c r="U25" s="245">
        <v>1</v>
      </c>
      <c r="V25" s="245">
        <v>0</v>
      </c>
      <c r="W25" s="245">
        <v>1</v>
      </c>
      <c r="X25" s="245">
        <v>0</v>
      </c>
      <c r="Y25" s="245">
        <v>0</v>
      </c>
      <c r="Z25" s="245">
        <v>0</v>
      </c>
      <c r="AA25" s="246">
        <v>29</v>
      </c>
      <c r="AB25" s="246">
        <v>0</v>
      </c>
      <c r="AC25" s="246">
        <v>8</v>
      </c>
      <c r="AD25" s="246">
        <v>0</v>
      </c>
      <c r="AE25" s="331">
        <v>20</v>
      </c>
      <c r="AF25" s="241">
        <v>0</v>
      </c>
      <c r="AG25" s="331">
        <v>4</v>
      </c>
      <c r="AH25" s="241">
        <v>0</v>
      </c>
      <c r="AI25" s="372">
        <v>29</v>
      </c>
      <c r="AJ25" s="372">
        <v>0</v>
      </c>
      <c r="AK25" s="372">
        <v>7.6548459497908432</v>
      </c>
      <c r="AL25" s="372">
        <v>0</v>
      </c>
      <c r="AM25" s="163" t="s">
        <v>549</v>
      </c>
      <c r="AN25" s="164"/>
    </row>
    <row r="26" spans="2:40" ht="30" x14ac:dyDescent="0.25">
      <c r="B26" s="52"/>
      <c r="C26" s="52"/>
      <c r="D26" s="64" t="s">
        <v>634</v>
      </c>
      <c r="E26" s="60" t="s">
        <v>482</v>
      </c>
      <c r="F26" s="53" t="s">
        <v>0</v>
      </c>
      <c r="G26" s="334">
        <v>15</v>
      </c>
      <c r="H26" s="245">
        <v>0</v>
      </c>
      <c r="I26" s="245">
        <v>4</v>
      </c>
      <c r="J26" s="245">
        <v>0</v>
      </c>
      <c r="K26" s="334">
        <v>11</v>
      </c>
      <c r="L26" s="245">
        <v>0</v>
      </c>
      <c r="M26" s="245">
        <v>2</v>
      </c>
      <c r="N26" s="245">
        <v>0</v>
      </c>
      <c r="O26" s="245">
        <v>18</v>
      </c>
      <c r="P26" s="245">
        <v>1</v>
      </c>
      <c r="Q26" s="245">
        <v>3</v>
      </c>
      <c r="R26" s="245">
        <v>1</v>
      </c>
      <c r="S26" s="334">
        <v>11</v>
      </c>
      <c r="T26" s="245">
        <v>0</v>
      </c>
      <c r="U26" s="245">
        <v>2</v>
      </c>
      <c r="V26" s="245">
        <v>5</v>
      </c>
      <c r="W26" s="245">
        <v>19</v>
      </c>
      <c r="X26" s="245">
        <v>0</v>
      </c>
      <c r="Y26" s="245">
        <v>1</v>
      </c>
      <c r="Z26" s="245">
        <v>0</v>
      </c>
      <c r="AA26" s="246">
        <v>15</v>
      </c>
      <c r="AB26" s="246">
        <v>0</v>
      </c>
      <c r="AC26" s="246">
        <v>6</v>
      </c>
      <c r="AD26" s="246">
        <v>0</v>
      </c>
      <c r="AE26" s="331">
        <v>4</v>
      </c>
      <c r="AF26" s="241">
        <v>0</v>
      </c>
      <c r="AG26" s="241">
        <v>0</v>
      </c>
      <c r="AH26" s="241">
        <v>0</v>
      </c>
      <c r="AI26" s="372">
        <v>15</v>
      </c>
      <c r="AJ26" s="372">
        <v>0</v>
      </c>
      <c r="AK26" s="372">
        <v>5.7270500676985332</v>
      </c>
      <c r="AL26" s="372">
        <v>0</v>
      </c>
      <c r="AM26" s="163" t="s">
        <v>549</v>
      </c>
      <c r="AN26" s="164"/>
    </row>
    <row r="27" spans="2:40" x14ac:dyDescent="0.25">
      <c r="B27" s="52"/>
      <c r="C27" s="52"/>
      <c r="D27" s="64" t="s">
        <v>635</v>
      </c>
      <c r="E27" s="60" t="s">
        <v>383</v>
      </c>
      <c r="F27" s="53" t="s">
        <v>0</v>
      </c>
      <c r="G27" s="334">
        <v>32</v>
      </c>
      <c r="H27" s="245">
        <v>0</v>
      </c>
      <c r="I27" s="334">
        <v>4</v>
      </c>
      <c r="J27" s="334">
        <v>5</v>
      </c>
      <c r="K27" s="334">
        <v>21</v>
      </c>
      <c r="L27" s="245">
        <v>0</v>
      </c>
      <c r="M27" s="334">
        <v>3</v>
      </c>
      <c r="N27" s="334">
        <v>3</v>
      </c>
      <c r="O27" s="334">
        <v>23</v>
      </c>
      <c r="P27" s="245">
        <v>0</v>
      </c>
      <c r="Q27" s="334">
        <v>5</v>
      </c>
      <c r="R27" s="334">
        <v>4</v>
      </c>
      <c r="S27" s="334">
        <v>26</v>
      </c>
      <c r="T27" s="245">
        <v>0</v>
      </c>
      <c r="U27" s="334">
        <v>12</v>
      </c>
      <c r="V27" s="245">
        <v>7</v>
      </c>
      <c r="W27" s="334">
        <v>25</v>
      </c>
      <c r="X27" s="245">
        <v>0</v>
      </c>
      <c r="Y27" s="245">
        <v>4</v>
      </c>
      <c r="Z27" s="245">
        <v>1</v>
      </c>
      <c r="AA27" s="246">
        <v>21</v>
      </c>
      <c r="AB27" s="246">
        <v>0</v>
      </c>
      <c r="AC27" s="246">
        <v>3</v>
      </c>
      <c r="AD27" s="246">
        <v>0</v>
      </c>
      <c r="AE27" s="378">
        <v>9</v>
      </c>
      <c r="AF27" s="241">
        <v>0</v>
      </c>
      <c r="AG27" s="331">
        <v>4</v>
      </c>
      <c r="AH27" s="241">
        <v>1</v>
      </c>
      <c r="AI27" s="372">
        <v>21</v>
      </c>
      <c r="AJ27" s="372">
        <v>0</v>
      </c>
      <c r="AK27" s="372">
        <v>2.9167715642339251</v>
      </c>
      <c r="AL27" s="372">
        <v>0</v>
      </c>
      <c r="AM27" s="163" t="s">
        <v>549</v>
      </c>
      <c r="AN27" s="164"/>
    </row>
    <row r="28" spans="2:40" ht="45" x14ac:dyDescent="0.25">
      <c r="B28" s="52"/>
      <c r="C28" s="52" t="s">
        <v>385</v>
      </c>
      <c r="D28" s="64" t="s">
        <v>192</v>
      </c>
      <c r="E28" s="64" t="s">
        <v>386</v>
      </c>
      <c r="F28" s="53" t="s">
        <v>0</v>
      </c>
      <c r="G28" s="334">
        <v>2</v>
      </c>
      <c r="H28" s="245">
        <v>0</v>
      </c>
      <c r="I28" s="334">
        <v>1</v>
      </c>
      <c r="J28" s="334">
        <v>1</v>
      </c>
      <c r="K28" s="334">
        <v>1</v>
      </c>
      <c r="L28" s="245">
        <v>0</v>
      </c>
      <c r="M28" s="334">
        <v>1</v>
      </c>
      <c r="N28" s="245">
        <v>0</v>
      </c>
      <c r="O28" s="245">
        <v>4</v>
      </c>
      <c r="P28" s="245">
        <v>0</v>
      </c>
      <c r="Q28" s="245">
        <v>0</v>
      </c>
      <c r="R28" s="245">
        <v>0</v>
      </c>
      <c r="S28" s="245">
        <v>0</v>
      </c>
      <c r="T28" s="245">
        <v>0</v>
      </c>
      <c r="U28" s="245">
        <v>0</v>
      </c>
      <c r="V28" s="245">
        <v>0</v>
      </c>
      <c r="W28" s="245">
        <v>0</v>
      </c>
      <c r="X28" s="245">
        <v>0</v>
      </c>
      <c r="Y28" s="245">
        <v>0</v>
      </c>
      <c r="Z28" s="245">
        <v>0</v>
      </c>
      <c r="AA28" s="246">
        <v>0</v>
      </c>
      <c r="AB28" s="246">
        <v>0</v>
      </c>
      <c r="AC28" s="246">
        <v>0</v>
      </c>
      <c r="AD28" s="246">
        <v>0</v>
      </c>
      <c r="AE28" s="241">
        <v>0</v>
      </c>
      <c r="AF28" s="241">
        <v>0</v>
      </c>
      <c r="AG28" s="241">
        <v>0</v>
      </c>
      <c r="AH28" s="241">
        <v>0</v>
      </c>
      <c r="AI28" s="372">
        <v>0</v>
      </c>
      <c r="AJ28" s="372">
        <v>0</v>
      </c>
      <c r="AK28" s="372">
        <v>0</v>
      </c>
      <c r="AL28" s="372">
        <v>0</v>
      </c>
      <c r="AM28" s="163" t="s">
        <v>549</v>
      </c>
      <c r="AN28" s="164"/>
    </row>
    <row r="29" spans="2:40" ht="45" x14ac:dyDescent="0.25">
      <c r="B29" s="52"/>
      <c r="C29" s="52" t="s">
        <v>388</v>
      </c>
      <c r="D29" s="64" t="s">
        <v>234</v>
      </c>
      <c r="E29" s="52" t="s">
        <v>389</v>
      </c>
      <c r="F29" s="53" t="s">
        <v>0</v>
      </c>
      <c r="G29" s="334">
        <v>0</v>
      </c>
      <c r="H29" s="245">
        <v>0</v>
      </c>
      <c r="I29" s="245">
        <v>0</v>
      </c>
      <c r="J29" s="245">
        <v>0</v>
      </c>
      <c r="K29" s="334">
        <v>0</v>
      </c>
      <c r="L29" s="245">
        <v>0</v>
      </c>
      <c r="M29" s="245">
        <v>0</v>
      </c>
      <c r="N29" s="245">
        <v>0</v>
      </c>
      <c r="O29" s="245">
        <v>0</v>
      </c>
      <c r="P29" s="245">
        <v>0</v>
      </c>
      <c r="Q29" s="245">
        <v>1</v>
      </c>
      <c r="R29" s="245">
        <v>0</v>
      </c>
      <c r="S29" s="334">
        <v>0</v>
      </c>
      <c r="T29" s="245">
        <v>0</v>
      </c>
      <c r="U29" s="334">
        <v>1</v>
      </c>
      <c r="V29" s="245">
        <v>0</v>
      </c>
      <c r="W29" s="245">
        <v>0</v>
      </c>
      <c r="X29" s="245">
        <v>0</v>
      </c>
      <c r="Y29" s="245">
        <v>0</v>
      </c>
      <c r="Z29" s="245">
        <v>0</v>
      </c>
      <c r="AA29" s="246">
        <v>3</v>
      </c>
      <c r="AB29" s="246">
        <v>0</v>
      </c>
      <c r="AC29" s="246">
        <v>2</v>
      </c>
      <c r="AD29" s="246">
        <v>0</v>
      </c>
      <c r="AE29" s="241">
        <v>0</v>
      </c>
      <c r="AF29" s="241">
        <v>0</v>
      </c>
      <c r="AG29" s="241">
        <v>0</v>
      </c>
      <c r="AH29" s="331">
        <v>0</v>
      </c>
      <c r="AI29" s="372">
        <v>3</v>
      </c>
      <c r="AJ29" s="372">
        <v>0</v>
      </c>
      <c r="AK29" s="372">
        <v>2</v>
      </c>
      <c r="AL29" s="372">
        <v>0</v>
      </c>
      <c r="AM29" s="163" t="s">
        <v>549</v>
      </c>
      <c r="AN29" s="164"/>
    </row>
    <row r="30" spans="2:40" ht="30" x14ac:dyDescent="0.25">
      <c r="B30" s="52"/>
      <c r="C30" s="52" t="s">
        <v>391</v>
      </c>
      <c r="D30" s="64" t="s">
        <v>243</v>
      </c>
      <c r="E30" s="64" t="s">
        <v>392</v>
      </c>
      <c r="F30" s="53" t="s">
        <v>1</v>
      </c>
      <c r="G30" s="245">
        <v>0</v>
      </c>
      <c r="H30" s="245">
        <v>0</v>
      </c>
      <c r="I30" s="245">
        <v>0</v>
      </c>
      <c r="J30" s="245">
        <v>0</v>
      </c>
      <c r="K30" s="245">
        <v>0</v>
      </c>
      <c r="L30" s="245">
        <v>0</v>
      </c>
      <c r="M30" s="245">
        <v>0</v>
      </c>
      <c r="N30" s="245">
        <v>0</v>
      </c>
      <c r="O30" s="245">
        <v>0</v>
      </c>
      <c r="P30" s="245">
        <v>0</v>
      </c>
      <c r="Q30" s="245">
        <v>0</v>
      </c>
      <c r="R30" s="245">
        <v>0</v>
      </c>
      <c r="S30" s="245">
        <v>0</v>
      </c>
      <c r="T30" s="245">
        <v>0</v>
      </c>
      <c r="U30" s="245">
        <v>0</v>
      </c>
      <c r="V30" s="245">
        <v>0</v>
      </c>
      <c r="W30" s="245">
        <v>0</v>
      </c>
      <c r="X30" s="245">
        <v>0</v>
      </c>
      <c r="Y30" s="245">
        <v>0</v>
      </c>
      <c r="Z30" s="245">
        <v>0</v>
      </c>
      <c r="AA30" s="246">
        <v>0</v>
      </c>
      <c r="AB30" s="246">
        <v>0</v>
      </c>
      <c r="AC30" s="246">
        <v>0</v>
      </c>
      <c r="AD30" s="246">
        <v>0</v>
      </c>
      <c r="AE30" s="241">
        <v>0</v>
      </c>
      <c r="AF30" s="241">
        <v>0</v>
      </c>
      <c r="AG30" s="241">
        <v>0</v>
      </c>
      <c r="AH30" s="241">
        <v>0</v>
      </c>
      <c r="AI30" s="372">
        <v>0</v>
      </c>
      <c r="AJ30" s="372">
        <v>0</v>
      </c>
      <c r="AK30" s="372">
        <v>0</v>
      </c>
      <c r="AL30" s="372">
        <v>0</v>
      </c>
      <c r="AM30" s="163" t="s">
        <v>549</v>
      </c>
      <c r="AN30" s="164"/>
    </row>
    <row r="31" spans="2:40" ht="45" x14ac:dyDescent="0.25">
      <c r="B31" s="52"/>
      <c r="C31" s="52" t="s">
        <v>393</v>
      </c>
      <c r="D31" s="64" t="s">
        <v>251</v>
      </c>
      <c r="E31" s="64" t="s">
        <v>394</v>
      </c>
      <c r="F31" s="53" t="s">
        <v>0</v>
      </c>
      <c r="G31" s="334">
        <v>6</v>
      </c>
      <c r="H31" s="245">
        <v>0</v>
      </c>
      <c r="I31" s="245">
        <v>0</v>
      </c>
      <c r="J31" s="245">
        <v>0</v>
      </c>
      <c r="K31" s="245">
        <v>2</v>
      </c>
      <c r="L31" s="245">
        <v>0</v>
      </c>
      <c r="M31" s="245">
        <v>0</v>
      </c>
      <c r="N31" s="245">
        <v>1</v>
      </c>
      <c r="O31" s="245">
        <v>2</v>
      </c>
      <c r="P31" s="245">
        <v>0</v>
      </c>
      <c r="Q31" s="245">
        <v>3</v>
      </c>
      <c r="R31" s="245">
        <v>0</v>
      </c>
      <c r="S31" s="245">
        <v>0</v>
      </c>
      <c r="T31" s="245">
        <v>0</v>
      </c>
      <c r="U31" s="245">
        <v>0</v>
      </c>
      <c r="V31" s="245">
        <v>0</v>
      </c>
      <c r="W31" s="334">
        <v>1</v>
      </c>
      <c r="X31" s="245">
        <v>0</v>
      </c>
      <c r="Y31" s="245">
        <v>0</v>
      </c>
      <c r="Z31" s="245">
        <v>0</v>
      </c>
      <c r="AA31" s="246">
        <v>2</v>
      </c>
      <c r="AB31" s="246">
        <v>0</v>
      </c>
      <c r="AC31" s="246">
        <v>1</v>
      </c>
      <c r="AD31" s="246">
        <v>0</v>
      </c>
      <c r="AE31" s="331">
        <v>3</v>
      </c>
      <c r="AF31" s="241">
        <v>0</v>
      </c>
      <c r="AG31" s="241">
        <v>0</v>
      </c>
      <c r="AH31" s="241">
        <v>0</v>
      </c>
      <c r="AI31" s="372">
        <v>2</v>
      </c>
      <c r="AJ31" s="372">
        <v>0</v>
      </c>
      <c r="AK31" s="372">
        <v>1</v>
      </c>
      <c r="AL31" s="372">
        <v>0</v>
      </c>
      <c r="AM31" s="163" t="s">
        <v>549</v>
      </c>
      <c r="AN31" s="164"/>
    </row>
    <row r="32" spans="2:40" ht="30" x14ac:dyDescent="0.25">
      <c r="B32" s="52"/>
      <c r="C32" s="52" t="s">
        <v>395</v>
      </c>
      <c r="D32" s="64" t="s">
        <v>256</v>
      </c>
      <c r="E32" s="64" t="s">
        <v>396</v>
      </c>
      <c r="F32" s="53" t="s">
        <v>0</v>
      </c>
      <c r="G32" s="334">
        <v>1</v>
      </c>
      <c r="H32" s="245">
        <v>0</v>
      </c>
      <c r="I32" s="245">
        <v>0</v>
      </c>
      <c r="J32" s="245">
        <v>0</v>
      </c>
      <c r="K32" s="334">
        <v>6</v>
      </c>
      <c r="L32" s="245">
        <v>0</v>
      </c>
      <c r="M32" s="245">
        <v>0</v>
      </c>
      <c r="N32" s="334">
        <v>0</v>
      </c>
      <c r="O32" s="334">
        <v>1</v>
      </c>
      <c r="P32" s="245">
        <v>0</v>
      </c>
      <c r="Q32" s="245">
        <v>0</v>
      </c>
      <c r="R32" s="334">
        <v>0</v>
      </c>
      <c r="S32" s="334">
        <v>5</v>
      </c>
      <c r="T32" s="245">
        <v>0</v>
      </c>
      <c r="U32" s="245">
        <v>3</v>
      </c>
      <c r="V32" s="245">
        <v>0</v>
      </c>
      <c r="W32" s="245">
        <v>4</v>
      </c>
      <c r="X32" s="245">
        <v>0</v>
      </c>
      <c r="Y32" s="245">
        <v>1</v>
      </c>
      <c r="Z32" s="334">
        <v>1</v>
      </c>
      <c r="AA32" s="246">
        <v>4</v>
      </c>
      <c r="AB32" s="246">
        <v>0</v>
      </c>
      <c r="AC32" s="246">
        <v>2</v>
      </c>
      <c r="AD32" s="246">
        <v>2</v>
      </c>
      <c r="AE32" s="331">
        <v>0</v>
      </c>
      <c r="AF32" s="241">
        <v>0</v>
      </c>
      <c r="AG32" s="331">
        <v>0</v>
      </c>
      <c r="AH32" s="241">
        <v>0</v>
      </c>
      <c r="AI32" s="372">
        <v>4</v>
      </c>
      <c r="AJ32" s="372">
        <v>0</v>
      </c>
      <c r="AK32" s="372">
        <v>1.9261749587543795</v>
      </c>
      <c r="AL32" s="372">
        <v>1.9261749587543795</v>
      </c>
      <c r="AM32" s="163" t="s">
        <v>549</v>
      </c>
      <c r="AN32" s="164"/>
    </row>
    <row r="33" spans="1:40" ht="30" x14ac:dyDescent="0.25">
      <c r="B33" s="52"/>
      <c r="C33" s="52" t="s">
        <v>397</v>
      </c>
      <c r="D33" s="64" t="s">
        <v>276</v>
      </c>
      <c r="E33" s="64" t="s">
        <v>398</v>
      </c>
      <c r="F33" s="53" t="s">
        <v>0</v>
      </c>
      <c r="G33" s="334">
        <v>1</v>
      </c>
      <c r="H33" s="245">
        <v>0</v>
      </c>
      <c r="I33" s="334">
        <v>0</v>
      </c>
      <c r="J33" s="334">
        <v>0</v>
      </c>
      <c r="K33" s="334">
        <v>1</v>
      </c>
      <c r="L33" s="245">
        <v>0</v>
      </c>
      <c r="M33" s="334">
        <v>0</v>
      </c>
      <c r="N33" s="334">
        <v>0</v>
      </c>
      <c r="O33" s="245">
        <v>2</v>
      </c>
      <c r="P33" s="245">
        <v>0</v>
      </c>
      <c r="Q33" s="245">
        <v>2</v>
      </c>
      <c r="R33" s="245">
        <v>0</v>
      </c>
      <c r="S33" s="245">
        <v>19</v>
      </c>
      <c r="T33" s="245">
        <v>0</v>
      </c>
      <c r="U33" s="245">
        <v>7</v>
      </c>
      <c r="V33" s="245">
        <v>1</v>
      </c>
      <c r="W33" s="245">
        <v>13</v>
      </c>
      <c r="X33" s="245">
        <v>0</v>
      </c>
      <c r="Y33" s="245">
        <v>3</v>
      </c>
      <c r="Z33" s="245">
        <v>0</v>
      </c>
      <c r="AA33" s="246">
        <v>1</v>
      </c>
      <c r="AB33" s="246">
        <v>0</v>
      </c>
      <c r="AC33" s="246">
        <v>0</v>
      </c>
      <c r="AD33" s="246">
        <v>0</v>
      </c>
      <c r="AE33" s="331">
        <v>7</v>
      </c>
      <c r="AF33" s="241">
        <v>0</v>
      </c>
      <c r="AG33" s="241">
        <v>4</v>
      </c>
      <c r="AH33" s="241">
        <v>0</v>
      </c>
      <c r="AI33" s="372">
        <v>1</v>
      </c>
      <c r="AJ33" s="372">
        <v>0</v>
      </c>
      <c r="AK33" s="372">
        <v>0</v>
      </c>
      <c r="AL33" s="372">
        <v>0</v>
      </c>
      <c r="AM33" s="163" t="s">
        <v>549</v>
      </c>
      <c r="AN33" s="164"/>
    </row>
    <row r="34" spans="1:40" ht="45" x14ac:dyDescent="0.25">
      <c r="A34" s="27" t="s">
        <v>358</v>
      </c>
      <c r="B34" s="52" t="s">
        <v>582</v>
      </c>
      <c r="C34" s="52" t="s">
        <v>400</v>
      </c>
      <c r="D34" s="52" t="s">
        <v>280</v>
      </c>
      <c r="E34" s="60" t="s">
        <v>401</v>
      </c>
      <c r="F34" s="53" t="s">
        <v>0</v>
      </c>
      <c r="G34" s="245">
        <v>0</v>
      </c>
      <c r="H34" s="245">
        <v>0</v>
      </c>
      <c r="I34" s="245">
        <v>0</v>
      </c>
      <c r="J34" s="245">
        <v>0</v>
      </c>
      <c r="K34" s="245">
        <v>0</v>
      </c>
      <c r="L34" s="245">
        <v>0</v>
      </c>
      <c r="M34" s="245">
        <v>0</v>
      </c>
      <c r="N34" s="245">
        <v>0</v>
      </c>
      <c r="O34" s="245">
        <v>0</v>
      </c>
      <c r="P34" s="245">
        <v>0</v>
      </c>
      <c r="Q34" s="245">
        <v>0</v>
      </c>
      <c r="R34" s="245">
        <v>0</v>
      </c>
      <c r="S34" s="245">
        <v>0</v>
      </c>
      <c r="T34" s="245">
        <v>0</v>
      </c>
      <c r="U34" s="245">
        <v>0</v>
      </c>
      <c r="V34" s="245">
        <v>0</v>
      </c>
      <c r="W34" s="245">
        <v>0</v>
      </c>
      <c r="X34" s="245">
        <v>0</v>
      </c>
      <c r="Y34" s="245">
        <v>2</v>
      </c>
      <c r="Z34" s="245">
        <v>0</v>
      </c>
      <c r="AA34" s="246">
        <v>0</v>
      </c>
      <c r="AB34" s="246">
        <v>0</v>
      </c>
      <c r="AC34" s="335">
        <v>1</v>
      </c>
      <c r="AD34" s="246">
        <v>0</v>
      </c>
      <c r="AE34" s="241">
        <v>0</v>
      </c>
      <c r="AF34" s="241">
        <v>0</v>
      </c>
      <c r="AG34" s="241">
        <v>0</v>
      </c>
      <c r="AH34" s="241">
        <v>1</v>
      </c>
      <c r="AI34" s="372">
        <v>0</v>
      </c>
      <c r="AJ34" s="372">
        <v>0</v>
      </c>
      <c r="AK34" s="372">
        <v>1</v>
      </c>
      <c r="AL34" s="372">
        <v>0</v>
      </c>
      <c r="AM34" s="163" t="s">
        <v>549</v>
      </c>
      <c r="AN34" s="164"/>
    </row>
    <row r="35" spans="1:40" x14ac:dyDescent="0.25">
      <c r="B35" s="52"/>
      <c r="C35" s="52"/>
      <c r="D35" s="64" t="s">
        <v>402</v>
      </c>
      <c r="E35" s="60" t="s">
        <v>403</v>
      </c>
      <c r="F35" s="53" t="s">
        <v>0</v>
      </c>
      <c r="G35" s="334">
        <v>3</v>
      </c>
      <c r="H35" s="245">
        <v>0</v>
      </c>
      <c r="I35" s="245">
        <v>4</v>
      </c>
      <c r="J35" s="245">
        <v>0</v>
      </c>
      <c r="K35" s="245">
        <v>5</v>
      </c>
      <c r="L35" s="245">
        <v>0</v>
      </c>
      <c r="M35" s="245">
        <v>4</v>
      </c>
      <c r="N35" s="245">
        <v>0</v>
      </c>
      <c r="O35" s="334">
        <v>5</v>
      </c>
      <c r="P35" s="245">
        <v>0</v>
      </c>
      <c r="Q35" s="334">
        <v>4</v>
      </c>
      <c r="R35" s="245">
        <v>2</v>
      </c>
      <c r="S35" s="245">
        <v>5</v>
      </c>
      <c r="T35" s="245">
        <v>0</v>
      </c>
      <c r="U35" s="245">
        <v>4</v>
      </c>
      <c r="V35" s="245">
        <v>3</v>
      </c>
      <c r="W35" s="245">
        <v>7</v>
      </c>
      <c r="X35" s="245">
        <v>0</v>
      </c>
      <c r="Y35" s="245">
        <v>1</v>
      </c>
      <c r="Z35" s="245">
        <v>0</v>
      </c>
      <c r="AA35" s="246">
        <v>3</v>
      </c>
      <c r="AB35" s="246">
        <v>0</v>
      </c>
      <c r="AC35" s="246">
        <v>3</v>
      </c>
      <c r="AD35" s="246">
        <v>2</v>
      </c>
      <c r="AE35" s="241">
        <v>0</v>
      </c>
      <c r="AF35" s="241">
        <v>0</v>
      </c>
      <c r="AG35" s="241">
        <v>0</v>
      </c>
      <c r="AH35" s="241">
        <v>0</v>
      </c>
      <c r="AI35" s="372">
        <v>3</v>
      </c>
      <c r="AJ35" s="372">
        <v>0</v>
      </c>
      <c r="AK35" s="372">
        <v>3</v>
      </c>
      <c r="AL35" s="372">
        <v>2</v>
      </c>
      <c r="AM35" s="163" t="s">
        <v>549</v>
      </c>
      <c r="AN35" s="164"/>
    </row>
    <row r="36" spans="1:40" x14ac:dyDescent="0.25">
      <c r="B36" s="52"/>
      <c r="C36" s="52"/>
      <c r="D36" s="64" t="s">
        <v>404</v>
      </c>
      <c r="E36" s="60" t="s">
        <v>405</v>
      </c>
      <c r="F36" s="53" t="s">
        <v>0</v>
      </c>
      <c r="G36" s="245">
        <v>0</v>
      </c>
      <c r="H36" s="245">
        <v>0</v>
      </c>
      <c r="I36" s="245">
        <v>0</v>
      </c>
      <c r="J36" s="245">
        <v>0</v>
      </c>
      <c r="K36" s="245">
        <v>1</v>
      </c>
      <c r="L36" s="245">
        <v>0</v>
      </c>
      <c r="M36" s="245">
        <v>0</v>
      </c>
      <c r="N36" s="245">
        <v>0</v>
      </c>
      <c r="O36" s="245">
        <v>0</v>
      </c>
      <c r="P36" s="245">
        <v>0</v>
      </c>
      <c r="Q36" s="245">
        <v>0</v>
      </c>
      <c r="R36" s="245">
        <v>1</v>
      </c>
      <c r="S36" s="245">
        <v>0</v>
      </c>
      <c r="T36" s="245">
        <v>0</v>
      </c>
      <c r="U36" s="245">
        <v>0</v>
      </c>
      <c r="V36" s="245">
        <v>0</v>
      </c>
      <c r="W36" s="245">
        <v>1</v>
      </c>
      <c r="X36" s="245">
        <v>0</v>
      </c>
      <c r="Y36" s="245">
        <v>0</v>
      </c>
      <c r="Z36" s="245">
        <v>0</v>
      </c>
      <c r="AA36" s="246">
        <v>1</v>
      </c>
      <c r="AB36" s="246">
        <v>0</v>
      </c>
      <c r="AC36" s="246">
        <v>1</v>
      </c>
      <c r="AD36" s="246">
        <v>0</v>
      </c>
      <c r="AE36" s="241">
        <v>0</v>
      </c>
      <c r="AF36" s="241">
        <v>0</v>
      </c>
      <c r="AG36" s="241">
        <v>0</v>
      </c>
      <c r="AH36" s="241">
        <v>0</v>
      </c>
      <c r="AI36" s="372">
        <v>1</v>
      </c>
      <c r="AJ36" s="372">
        <v>0</v>
      </c>
      <c r="AK36" s="372">
        <v>1</v>
      </c>
      <c r="AL36" s="372">
        <v>0</v>
      </c>
      <c r="AM36" s="163" t="s">
        <v>549</v>
      </c>
      <c r="AN36" s="164"/>
    </row>
    <row r="37" spans="1:40" x14ac:dyDescent="0.25">
      <c r="B37" s="52"/>
      <c r="C37" s="52"/>
      <c r="D37" s="64" t="s">
        <v>406</v>
      </c>
      <c r="E37" s="60" t="s">
        <v>407</v>
      </c>
      <c r="F37" s="53" t="s">
        <v>0</v>
      </c>
      <c r="G37" s="245">
        <v>0</v>
      </c>
      <c r="H37" s="245">
        <v>0</v>
      </c>
      <c r="I37" s="245">
        <v>0</v>
      </c>
      <c r="J37" s="245">
        <v>0</v>
      </c>
      <c r="K37" s="245">
        <v>1</v>
      </c>
      <c r="L37" s="245">
        <v>0</v>
      </c>
      <c r="M37" s="245">
        <v>0</v>
      </c>
      <c r="N37" s="245">
        <v>0</v>
      </c>
      <c r="O37" s="245">
        <v>1</v>
      </c>
      <c r="P37" s="245">
        <v>0</v>
      </c>
      <c r="Q37" s="245">
        <v>0</v>
      </c>
      <c r="R37" s="245">
        <v>0</v>
      </c>
      <c r="S37" s="245">
        <v>3</v>
      </c>
      <c r="T37" s="245">
        <v>0</v>
      </c>
      <c r="U37" s="245">
        <v>0</v>
      </c>
      <c r="V37" s="245">
        <v>0</v>
      </c>
      <c r="W37" s="245">
        <v>4</v>
      </c>
      <c r="X37" s="245">
        <v>0</v>
      </c>
      <c r="Y37" s="245">
        <v>0</v>
      </c>
      <c r="Z37" s="245">
        <v>0</v>
      </c>
      <c r="AA37" s="246">
        <v>2</v>
      </c>
      <c r="AB37" s="246">
        <v>0</v>
      </c>
      <c r="AC37" s="246">
        <v>0</v>
      </c>
      <c r="AD37" s="246">
        <v>0</v>
      </c>
      <c r="AE37" s="241">
        <v>2</v>
      </c>
      <c r="AF37" s="241">
        <v>0</v>
      </c>
      <c r="AG37" s="241">
        <v>0</v>
      </c>
      <c r="AH37" s="241">
        <v>0</v>
      </c>
      <c r="AI37" s="372">
        <v>2</v>
      </c>
      <c r="AJ37" s="372">
        <v>0</v>
      </c>
      <c r="AK37" s="372">
        <v>0</v>
      </c>
      <c r="AL37" s="372">
        <v>0</v>
      </c>
      <c r="AM37" s="163" t="s">
        <v>549</v>
      </c>
      <c r="AN37" s="164"/>
    </row>
    <row r="38" spans="1:40" x14ac:dyDescent="0.25">
      <c r="B38" s="52"/>
      <c r="C38" s="52"/>
      <c r="D38" s="64" t="s">
        <v>408</v>
      </c>
      <c r="E38" s="70" t="s">
        <v>409</v>
      </c>
      <c r="F38" s="53" t="s">
        <v>0</v>
      </c>
      <c r="G38" s="334">
        <v>0</v>
      </c>
      <c r="H38" s="245">
        <v>0</v>
      </c>
      <c r="I38" s="245">
        <v>0</v>
      </c>
      <c r="J38" s="245">
        <v>0</v>
      </c>
      <c r="K38" s="245">
        <v>0</v>
      </c>
      <c r="L38" s="245">
        <v>0</v>
      </c>
      <c r="M38" s="245">
        <v>0</v>
      </c>
      <c r="N38" s="334">
        <v>0</v>
      </c>
      <c r="O38" s="334">
        <v>0</v>
      </c>
      <c r="P38" s="245">
        <v>0</v>
      </c>
      <c r="Q38" s="334">
        <v>0</v>
      </c>
      <c r="R38" s="245">
        <v>0</v>
      </c>
      <c r="S38" s="245">
        <v>1</v>
      </c>
      <c r="T38" s="245">
        <v>0</v>
      </c>
      <c r="U38" s="245">
        <v>1</v>
      </c>
      <c r="V38" s="245">
        <v>1</v>
      </c>
      <c r="W38" s="245">
        <v>1</v>
      </c>
      <c r="X38" s="245">
        <v>0</v>
      </c>
      <c r="Y38" s="245">
        <v>0</v>
      </c>
      <c r="Z38" s="245">
        <v>1</v>
      </c>
      <c r="AA38" s="246">
        <v>0</v>
      </c>
      <c r="AB38" s="246">
        <v>0</v>
      </c>
      <c r="AC38" s="335">
        <v>3</v>
      </c>
      <c r="AD38" s="246">
        <v>0</v>
      </c>
      <c r="AE38" s="331">
        <v>0</v>
      </c>
      <c r="AF38" s="241">
        <v>0</v>
      </c>
      <c r="AG38" s="241">
        <v>0</v>
      </c>
      <c r="AH38" s="241">
        <v>0</v>
      </c>
      <c r="AI38" s="372">
        <v>0</v>
      </c>
      <c r="AJ38" s="372">
        <v>0</v>
      </c>
      <c r="AK38" s="372">
        <v>3</v>
      </c>
      <c r="AL38" s="372">
        <v>0</v>
      </c>
      <c r="AM38" s="163" t="s">
        <v>549</v>
      </c>
      <c r="AN38" s="164"/>
    </row>
    <row r="39" spans="1:40" ht="45" x14ac:dyDescent="0.25">
      <c r="B39" s="52"/>
      <c r="C39" s="52" t="s">
        <v>410</v>
      </c>
      <c r="D39" s="64" t="s">
        <v>411</v>
      </c>
      <c r="E39" s="70" t="s">
        <v>508</v>
      </c>
      <c r="F39" s="53" t="s">
        <v>1</v>
      </c>
      <c r="G39" s="245">
        <v>0</v>
      </c>
      <c r="H39" s="245">
        <v>0</v>
      </c>
      <c r="I39" s="245">
        <v>0</v>
      </c>
      <c r="J39" s="245">
        <v>0</v>
      </c>
      <c r="K39" s="245">
        <v>0</v>
      </c>
      <c r="L39" s="245">
        <v>0</v>
      </c>
      <c r="M39" s="245">
        <v>0</v>
      </c>
      <c r="N39" s="245">
        <v>0</v>
      </c>
      <c r="O39" s="245">
        <v>0</v>
      </c>
      <c r="P39" s="245">
        <v>0</v>
      </c>
      <c r="Q39" s="245">
        <v>0</v>
      </c>
      <c r="R39" s="245">
        <v>0</v>
      </c>
      <c r="S39" s="245">
        <v>0</v>
      </c>
      <c r="T39" s="245">
        <v>0</v>
      </c>
      <c r="U39" s="245">
        <v>0</v>
      </c>
      <c r="V39" s="245">
        <v>0</v>
      </c>
      <c r="W39" s="245">
        <v>0</v>
      </c>
      <c r="X39" s="245">
        <v>0</v>
      </c>
      <c r="Y39" s="245">
        <v>0</v>
      </c>
      <c r="Z39" s="245">
        <v>0</v>
      </c>
      <c r="AA39" s="246">
        <v>0</v>
      </c>
      <c r="AB39" s="246">
        <v>0</v>
      </c>
      <c r="AC39" s="246">
        <v>0</v>
      </c>
      <c r="AD39" s="246">
        <v>0</v>
      </c>
      <c r="AE39" s="241">
        <v>0</v>
      </c>
      <c r="AF39" s="241">
        <v>0</v>
      </c>
      <c r="AG39" s="241">
        <v>0</v>
      </c>
      <c r="AH39" s="241">
        <v>0</v>
      </c>
      <c r="AI39" s="372">
        <v>0</v>
      </c>
      <c r="AJ39" s="372">
        <v>0</v>
      </c>
      <c r="AK39" s="372">
        <v>0</v>
      </c>
      <c r="AL39" s="372">
        <v>0</v>
      </c>
      <c r="AM39" s="163" t="s">
        <v>549</v>
      </c>
      <c r="AN39" s="164"/>
    </row>
    <row r="40" spans="1:40" x14ac:dyDescent="0.25">
      <c r="B40" s="52"/>
      <c r="C40" s="52"/>
      <c r="D40" s="64" t="s">
        <v>414</v>
      </c>
      <c r="E40" s="70" t="s">
        <v>510</v>
      </c>
      <c r="F40" s="53" t="s">
        <v>0</v>
      </c>
      <c r="G40" s="245">
        <v>0</v>
      </c>
      <c r="H40" s="245">
        <v>0</v>
      </c>
      <c r="I40" s="245">
        <v>1</v>
      </c>
      <c r="J40" s="245">
        <v>0</v>
      </c>
      <c r="K40" s="245">
        <v>1</v>
      </c>
      <c r="L40" s="245">
        <v>0</v>
      </c>
      <c r="M40" s="245">
        <v>2</v>
      </c>
      <c r="N40" s="245">
        <v>0</v>
      </c>
      <c r="O40" s="245">
        <v>2</v>
      </c>
      <c r="P40" s="245">
        <v>0</v>
      </c>
      <c r="Q40" s="245">
        <v>1</v>
      </c>
      <c r="R40" s="245">
        <v>0</v>
      </c>
      <c r="S40" s="245">
        <v>0</v>
      </c>
      <c r="T40" s="245">
        <v>0</v>
      </c>
      <c r="U40" s="245">
        <v>0</v>
      </c>
      <c r="V40" s="245">
        <v>0</v>
      </c>
      <c r="W40" s="245">
        <v>0</v>
      </c>
      <c r="X40" s="245">
        <v>0</v>
      </c>
      <c r="Y40" s="245">
        <v>0</v>
      </c>
      <c r="Z40" s="245">
        <v>1</v>
      </c>
      <c r="AA40" s="246">
        <v>1</v>
      </c>
      <c r="AB40" s="246">
        <v>0</v>
      </c>
      <c r="AC40" s="246">
        <v>0</v>
      </c>
      <c r="AD40" s="246">
        <v>1</v>
      </c>
      <c r="AE40" s="331">
        <v>2</v>
      </c>
      <c r="AF40" s="241">
        <v>0</v>
      </c>
      <c r="AG40" s="241">
        <v>0</v>
      </c>
      <c r="AH40" s="241">
        <v>0</v>
      </c>
      <c r="AI40" s="372">
        <v>1</v>
      </c>
      <c r="AJ40" s="372">
        <v>0</v>
      </c>
      <c r="AK40" s="372">
        <v>0</v>
      </c>
      <c r="AL40" s="372">
        <v>1</v>
      </c>
      <c r="AM40" s="163" t="s">
        <v>549</v>
      </c>
      <c r="AN40" s="164"/>
    </row>
    <row r="41" spans="1:40" x14ac:dyDescent="0.25">
      <c r="B41" s="52"/>
      <c r="C41" s="52"/>
      <c r="D41" s="64" t="s">
        <v>417</v>
      </c>
      <c r="E41" s="60" t="s">
        <v>512</v>
      </c>
      <c r="F41" s="53" t="s">
        <v>0</v>
      </c>
      <c r="G41" s="245">
        <v>0</v>
      </c>
      <c r="H41" s="245">
        <v>0</v>
      </c>
      <c r="I41" s="245">
        <v>0</v>
      </c>
      <c r="J41" s="245">
        <v>0</v>
      </c>
      <c r="K41" s="245">
        <v>0</v>
      </c>
      <c r="L41" s="245">
        <v>0</v>
      </c>
      <c r="M41" s="245">
        <v>0</v>
      </c>
      <c r="N41" s="245">
        <v>0</v>
      </c>
      <c r="O41" s="245">
        <v>0</v>
      </c>
      <c r="P41" s="245">
        <v>0</v>
      </c>
      <c r="Q41" s="245">
        <v>0</v>
      </c>
      <c r="R41" s="245">
        <v>0</v>
      </c>
      <c r="S41" s="245">
        <v>0</v>
      </c>
      <c r="T41" s="245">
        <v>0</v>
      </c>
      <c r="U41" s="245">
        <v>0</v>
      </c>
      <c r="V41" s="245">
        <v>0</v>
      </c>
      <c r="W41" s="245">
        <v>0</v>
      </c>
      <c r="X41" s="245">
        <v>0</v>
      </c>
      <c r="Y41" s="245">
        <v>0</v>
      </c>
      <c r="Z41" s="245">
        <v>0</v>
      </c>
      <c r="AA41" s="246">
        <v>0</v>
      </c>
      <c r="AB41" s="246">
        <v>0</v>
      </c>
      <c r="AC41" s="246">
        <v>0</v>
      </c>
      <c r="AD41" s="246">
        <v>0</v>
      </c>
      <c r="AE41" s="241">
        <v>0</v>
      </c>
      <c r="AF41" s="241">
        <v>0</v>
      </c>
      <c r="AG41" s="241">
        <v>0</v>
      </c>
      <c r="AH41" s="241">
        <v>0</v>
      </c>
      <c r="AI41" s="372">
        <v>0</v>
      </c>
      <c r="AJ41" s="372">
        <v>0</v>
      </c>
      <c r="AK41" s="372">
        <v>0</v>
      </c>
      <c r="AL41" s="372">
        <v>0</v>
      </c>
      <c r="AM41" s="163" t="s">
        <v>549</v>
      </c>
      <c r="AN41" s="164"/>
    </row>
    <row r="42" spans="1:40" ht="30" x14ac:dyDescent="0.25">
      <c r="B42" s="52"/>
      <c r="C42" s="52"/>
      <c r="D42" s="64" t="s">
        <v>419</v>
      </c>
      <c r="E42" s="60" t="s">
        <v>422</v>
      </c>
      <c r="F42" s="53" t="s">
        <v>0</v>
      </c>
      <c r="G42" s="245">
        <v>0</v>
      </c>
      <c r="H42" s="245">
        <v>0</v>
      </c>
      <c r="I42" s="245">
        <v>0</v>
      </c>
      <c r="J42" s="245">
        <v>0</v>
      </c>
      <c r="K42" s="245">
        <v>0</v>
      </c>
      <c r="L42" s="245">
        <v>0</v>
      </c>
      <c r="M42" s="245">
        <v>0</v>
      </c>
      <c r="N42" s="245">
        <v>0</v>
      </c>
      <c r="O42" s="245">
        <v>0</v>
      </c>
      <c r="P42" s="245">
        <v>0</v>
      </c>
      <c r="Q42" s="245">
        <v>0</v>
      </c>
      <c r="R42" s="245">
        <v>0</v>
      </c>
      <c r="S42" s="245">
        <v>0</v>
      </c>
      <c r="T42" s="245">
        <v>0</v>
      </c>
      <c r="U42" s="245">
        <v>0</v>
      </c>
      <c r="V42" s="245">
        <v>0</v>
      </c>
      <c r="W42" s="245">
        <v>0</v>
      </c>
      <c r="X42" s="245">
        <v>0</v>
      </c>
      <c r="Y42" s="245">
        <v>0</v>
      </c>
      <c r="Z42" s="245">
        <v>0</v>
      </c>
      <c r="AA42" s="246">
        <v>0</v>
      </c>
      <c r="AB42" s="246">
        <v>0</v>
      </c>
      <c r="AC42" s="246">
        <v>0</v>
      </c>
      <c r="AD42" s="246">
        <v>0</v>
      </c>
      <c r="AE42" s="241">
        <v>0</v>
      </c>
      <c r="AF42" s="241">
        <v>0</v>
      </c>
      <c r="AG42" s="241">
        <v>0</v>
      </c>
      <c r="AH42" s="241">
        <v>0</v>
      </c>
      <c r="AI42" s="372">
        <v>0</v>
      </c>
      <c r="AJ42" s="372">
        <v>0</v>
      </c>
      <c r="AK42" s="372">
        <v>0</v>
      </c>
      <c r="AL42" s="372">
        <v>0</v>
      </c>
      <c r="AM42" s="163" t="s">
        <v>549</v>
      </c>
      <c r="AN42" s="164"/>
    </row>
    <row r="43" spans="1:40" x14ac:dyDescent="0.25">
      <c r="B43" s="52"/>
      <c r="C43" s="52"/>
      <c r="D43" s="64" t="s">
        <v>421</v>
      </c>
      <c r="E43" s="60" t="s">
        <v>515</v>
      </c>
      <c r="F43" s="53" t="s">
        <v>1</v>
      </c>
      <c r="G43" s="245">
        <v>0</v>
      </c>
      <c r="H43" s="245">
        <v>0</v>
      </c>
      <c r="I43" s="245">
        <v>0</v>
      </c>
      <c r="J43" s="245">
        <v>0</v>
      </c>
      <c r="K43" s="245">
        <v>0</v>
      </c>
      <c r="L43" s="245">
        <v>0</v>
      </c>
      <c r="M43" s="245">
        <v>0</v>
      </c>
      <c r="N43" s="245">
        <v>0</v>
      </c>
      <c r="O43" s="245">
        <v>0</v>
      </c>
      <c r="P43" s="245">
        <v>0</v>
      </c>
      <c r="Q43" s="245">
        <v>0</v>
      </c>
      <c r="R43" s="245">
        <v>0</v>
      </c>
      <c r="S43" s="245">
        <v>0</v>
      </c>
      <c r="T43" s="245">
        <v>0</v>
      </c>
      <c r="U43" s="245">
        <v>0</v>
      </c>
      <c r="V43" s="245">
        <v>0</v>
      </c>
      <c r="W43" s="245">
        <v>0</v>
      </c>
      <c r="X43" s="245">
        <v>0</v>
      </c>
      <c r="Y43" s="245">
        <v>0</v>
      </c>
      <c r="Z43" s="245">
        <v>0</v>
      </c>
      <c r="AA43" s="246">
        <v>0</v>
      </c>
      <c r="AB43" s="246">
        <v>0</v>
      </c>
      <c r="AC43" s="246">
        <v>0</v>
      </c>
      <c r="AD43" s="246">
        <v>0</v>
      </c>
      <c r="AE43" s="241">
        <v>0</v>
      </c>
      <c r="AF43" s="241">
        <v>0</v>
      </c>
      <c r="AG43" s="241">
        <v>0</v>
      </c>
      <c r="AH43" s="241">
        <v>0</v>
      </c>
      <c r="AI43" s="372">
        <v>0</v>
      </c>
      <c r="AJ43" s="372">
        <v>0</v>
      </c>
      <c r="AK43" s="372">
        <v>0</v>
      </c>
      <c r="AL43" s="372">
        <v>0</v>
      </c>
      <c r="AM43" s="163" t="s">
        <v>549</v>
      </c>
      <c r="AN43" s="164"/>
    </row>
    <row r="44" spans="1:40" x14ac:dyDescent="0.25">
      <c r="B44" s="52"/>
      <c r="C44" s="52"/>
      <c r="D44" s="64" t="s">
        <v>423</v>
      </c>
      <c r="E44" s="60" t="s">
        <v>517</v>
      </c>
      <c r="F44" s="53" t="s">
        <v>0</v>
      </c>
      <c r="G44" s="245">
        <v>0</v>
      </c>
      <c r="H44" s="245">
        <v>0</v>
      </c>
      <c r="I44" s="245">
        <v>0</v>
      </c>
      <c r="J44" s="245">
        <v>0</v>
      </c>
      <c r="K44" s="245">
        <v>0</v>
      </c>
      <c r="L44" s="245">
        <v>0</v>
      </c>
      <c r="M44" s="245">
        <v>0</v>
      </c>
      <c r="N44" s="245">
        <v>0</v>
      </c>
      <c r="O44" s="245">
        <v>1</v>
      </c>
      <c r="P44" s="245">
        <v>0</v>
      </c>
      <c r="Q44" s="245">
        <v>0</v>
      </c>
      <c r="R44" s="245">
        <v>0</v>
      </c>
      <c r="S44" s="245">
        <v>0</v>
      </c>
      <c r="T44" s="245">
        <v>0</v>
      </c>
      <c r="U44" s="245">
        <v>0</v>
      </c>
      <c r="V44" s="245">
        <v>0</v>
      </c>
      <c r="W44" s="245">
        <v>0</v>
      </c>
      <c r="X44" s="245">
        <v>0</v>
      </c>
      <c r="Y44" s="245">
        <v>0</v>
      </c>
      <c r="Z44" s="245">
        <v>1</v>
      </c>
      <c r="AA44" s="246">
        <v>0</v>
      </c>
      <c r="AB44" s="246">
        <v>0</v>
      </c>
      <c r="AC44" s="246">
        <v>0</v>
      </c>
      <c r="AD44" s="246">
        <v>0</v>
      </c>
      <c r="AE44" s="241">
        <v>0</v>
      </c>
      <c r="AF44" s="241">
        <v>0</v>
      </c>
      <c r="AG44" s="241">
        <v>0</v>
      </c>
      <c r="AH44" s="241">
        <v>0</v>
      </c>
      <c r="AI44" s="372">
        <v>0</v>
      </c>
      <c r="AJ44" s="372">
        <v>0</v>
      </c>
      <c r="AK44" s="372">
        <v>0</v>
      </c>
      <c r="AL44" s="372">
        <v>0</v>
      </c>
      <c r="AM44" s="163" t="s">
        <v>549</v>
      </c>
      <c r="AN44" s="164"/>
    </row>
    <row r="45" spans="1:40" ht="30" x14ac:dyDescent="0.25">
      <c r="B45" s="52"/>
      <c r="C45" s="52"/>
      <c r="D45" s="64" t="s">
        <v>425</v>
      </c>
      <c r="E45" s="60" t="s">
        <v>519</v>
      </c>
      <c r="F45" s="53" t="s">
        <v>0</v>
      </c>
      <c r="G45" s="245">
        <v>1</v>
      </c>
      <c r="H45" s="245">
        <v>0</v>
      </c>
      <c r="I45" s="245">
        <v>0</v>
      </c>
      <c r="J45" s="245">
        <v>0</v>
      </c>
      <c r="K45" s="245">
        <v>0</v>
      </c>
      <c r="L45" s="245">
        <v>0</v>
      </c>
      <c r="M45" s="245">
        <v>0</v>
      </c>
      <c r="N45" s="245">
        <v>0</v>
      </c>
      <c r="O45" s="245">
        <v>1</v>
      </c>
      <c r="P45" s="245">
        <v>0</v>
      </c>
      <c r="Q45" s="245">
        <v>1</v>
      </c>
      <c r="R45" s="245">
        <v>0</v>
      </c>
      <c r="S45" s="245">
        <v>1</v>
      </c>
      <c r="T45" s="245">
        <v>0</v>
      </c>
      <c r="U45" s="245">
        <v>0</v>
      </c>
      <c r="V45" s="245">
        <v>0</v>
      </c>
      <c r="W45" s="245">
        <v>0</v>
      </c>
      <c r="X45" s="245">
        <v>0</v>
      </c>
      <c r="Y45" s="245">
        <v>2</v>
      </c>
      <c r="Z45" s="245">
        <v>0</v>
      </c>
      <c r="AA45" s="246">
        <v>1</v>
      </c>
      <c r="AB45" s="246">
        <v>0</v>
      </c>
      <c r="AC45" s="246">
        <v>1</v>
      </c>
      <c r="AD45" s="246">
        <v>0</v>
      </c>
      <c r="AE45" s="241">
        <v>0</v>
      </c>
      <c r="AF45" s="241">
        <v>0</v>
      </c>
      <c r="AG45" s="241">
        <v>1</v>
      </c>
      <c r="AH45" s="241">
        <v>0</v>
      </c>
      <c r="AI45" s="372">
        <v>1</v>
      </c>
      <c r="AJ45" s="372">
        <v>0</v>
      </c>
      <c r="AK45" s="372">
        <v>1</v>
      </c>
      <c r="AL45" s="372">
        <v>0</v>
      </c>
      <c r="AM45" s="163" t="s">
        <v>549</v>
      </c>
      <c r="AN45" s="164"/>
    </row>
    <row r="46" spans="1:40" ht="30" x14ac:dyDescent="0.25">
      <c r="B46" s="52"/>
      <c r="C46" s="52"/>
      <c r="D46" s="64" t="s">
        <v>427</v>
      </c>
      <c r="E46" s="60" t="s">
        <v>418</v>
      </c>
      <c r="F46" s="53" t="s">
        <v>0</v>
      </c>
      <c r="G46" s="245">
        <v>0</v>
      </c>
      <c r="H46" s="245">
        <v>0</v>
      </c>
      <c r="I46" s="245">
        <v>0</v>
      </c>
      <c r="J46" s="245">
        <v>0</v>
      </c>
      <c r="K46" s="245">
        <v>0</v>
      </c>
      <c r="L46" s="245">
        <v>0</v>
      </c>
      <c r="M46" s="245">
        <v>0</v>
      </c>
      <c r="N46" s="245">
        <v>0</v>
      </c>
      <c r="O46" s="245">
        <v>0</v>
      </c>
      <c r="P46" s="245">
        <v>0</v>
      </c>
      <c r="Q46" s="245">
        <v>0</v>
      </c>
      <c r="R46" s="245">
        <v>0</v>
      </c>
      <c r="S46" s="245">
        <v>1</v>
      </c>
      <c r="T46" s="245">
        <v>0</v>
      </c>
      <c r="U46" s="245">
        <v>0</v>
      </c>
      <c r="V46" s="245">
        <v>0</v>
      </c>
      <c r="W46" s="245">
        <v>0</v>
      </c>
      <c r="X46" s="245">
        <v>0</v>
      </c>
      <c r="Y46" s="245">
        <v>0</v>
      </c>
      <c r="Z46" s="245">
        <v>0</v>
      </c>
      <c r="AA46" s="246">
        <v>0</v>
      </c>
      <c r="AB46" s="246">
        <v>0</v>
      </c>
      <c r="AC46" s="246">
        <v>0</v>
      </c>
      <c r="AD46" s="246">
        <v>0</v>
      </c>
      <c r="AE46" s="241">
        <v>0</v>
      </c>
      <c r="AF46" s="241">
        <v>0</v>
      </c>
      <c r="AG46" s="241">
        <v>0</v>
      </c>
      <c r="AH46" s="241">
        <v>0</v>
      </c>
      <c r="AI46" s="372">
        <v>0</v>
      </c>
      <c r="AJ46" s="372">
        <v>0</v>
      </c>
      <c r="AK46" s="372">
        <v>0</v>
      </c>
      <c r="AL46" s="372">
        <v>0</v>
      </c>
      <c r="AM46" s="163" t="s">
        <v>549</v>
      </c>
      <c r="AN46" s="164"/>
    </row>
    <row r="47" spans="1:40" ht="30" x14ac:dyDescent="0.25">
      <c r="B47" s="52"/>
      <c r="C47" s="52"/>
      <c r="D47" s="69" t="s">
        <v>636</v>
      </c>
      <c r="E47" s="60" t="s">
        <v>522</v>
      </c>
      <c r="F47" s="53" t="s">
        <v>0</v>
      </c>
      <c r="G47" s="245">
        <v>0</v>
      </c>
      <c r="H47" s="245">
        <v>0</v>
      </c>
      <c r="I47" s="245">
        <v>0</v>
      </c>
      <c r="J47" s="245">
        <v>0</v>
      </c>
      <c r="K47" s="245">
        <v>0</v>
      </c>
      <c r="L47" s="245">
        <v>0</v>
      </c>
      <c r="M47" s="245">
        <v>0</v>
      </c>
      <c r="N47" s="245">
        <v>0</v>
      </c>
      <c r="O47" s="245">
        <v>0</v>
      </c>
      <c r="P47" s="245">
        <v>0</v>
      </c>
      <c r="Q47" s="245">
        <v>0</v>
      </c>
      <c r="R47" s="245">
        <v>0</v>
      </c>
      <c r="S47" s="245">
        <v>0</v>
      </c>
      <c r="T47" s="245">
        <v>0</v>
      </c>
      <c r="U47" s="245">
        <v>0</v>
      </c>
      <c r="V47" s="245">
        <v>0</v>
      </c>
      <c r="W47" s="245">
        <v>0</v>
      </c>
      <c r="X47" s="245">
        <v>0</v>
      </c>
      <c r="Y47" s="245">
        <v>0</v>
      </c>
      <c r="Z47" s="245">
        <v>0</v>
      </c>
      <c r="AA47" s="246">
        <v>0</v>
      </c>
      <c r="AB47" s="246">
        <v>0</v>
      </c>
      <c r="AC47" s="246">
        <v>1</v>
      </c>
      <c r="AD47" s="246">
        <v>0</v>
      </c>
      <c r="AE47" s="241">
        <v>0</v>
      </c>
      <c r="AF47" s="241">
        <v>0</v>
      </c>
      <c r="AG47" s="241">
        <v>0</v>
      </c>
      <c r="AH47" s="241">
        <v>0</v>
      </c>
      <c r="AI47" s="372">
        <v>0</v>
      </c>
      <c r="AJ47" s="372">
        <v>0</v>
      </c>
      <c r="AK47" s="372">
        <v>1</v>
      </c>
      <c r="AL47" s="372">
        <v>0</v>
      </c>
      <c r="AM47" s="163" t="s">
        <v>549</v>
      </c>
      <c r="AN47" s="164"/>
    </row>
    <row r="48" spans="1:40" ht="30" x14ac:dyDescent="0.25">
      <c r="B48" s="52"/>
      <c r="C48" s="52"/>
      <c r="D48" s="64" t="s">
        <v>637</v>
      </c>
      <c r="E48" s="60" t="s">
        <v>524</v>
      </c>
      <c r="F48" s="53" t="s">
        <v>1</v>
      </c>
      <c r="G48" s="245">
        <v>0</v>
      </c>
      <c r="H48" s="245">
        <v>0</v>
      </c>
      <c r="I48" s="245">
        <v>0</v>
      </c>
      <c r="J48" s="245">
        <v>0</v>
      </c>
      <c r="K48" s="245">
        <v>0</v>
      </c>
      <c r="L48" s="245">
        <v>0</v>
      </c>
      <c r="M48" s="245">
        <v>0</v>
      </c>
      <c r="N48" s="245">
        <v>0</v>
      </c>
      <c r="O48" s="245">
        <v>0</v>
      </c>
      <c r="P48" s="245">
        <v>0</v>
      </c>
      <c r="Q48" s="245">
        <v>0</v>
      </c>
      <c r="R48" s="245">
        <v>0</v>
      </c>
      <c r="S48" s="245">
        <v>0</v>
      </c>
      <c r="T48" s="245">
        <v>0</v>
      </c>
      <c r="U48" s="245">
        <v>0</v>
      </c>
      <c r="V48" s="245">
        <v>0</v>
      </c>
      <c r="W48" s="245">
        <v>0</v>
      </c>
      <c r="X48" s="245">
        <v>0</v>
      </c>
      <c r="Y48" s="245">
        <v>0</v>
      </c>
      <c r="Z48" s="245">
        <v>0</v>
      </c>
      <c r="AA48" s="246">
        <v>0</v>
      </c>
      <c r="AB48" s="246">
        <v>0</v>
      </c>
      <c r="AC48" s="246">
        <v>0</v>
      </c>
      <c r="AD48" s="246">
        <v>0</v>
      </c>
      <c r="AE48" s="241">
        <v>0</v>
      </c>
      <c r="AF48" s="241">
        <v>0</v>
      </c>
      <c r="AG48" s="241">
        <v>0</v>
      </c>
      <c r="AH48" s="241">
        <v>0</v>
      </c>
      <c r="AI48" s="372">
        <v>0</v>
      </c>
      <c r="AJ48" s="372">
        <v>0</v>
      </c>
      <c r="AK48" s="372">
        <v>0</v>
      </c>
      <c r="AL48" s="372">
        <v>0</v>
      </c>
      <c r="AM48" s="163" t="s">
        <v>549</v>
      </c>
      <c r="AN48" s="164"/>
    </row>
    <row r="49" spans="2:40" ht="30" x14ac:dyDescent="0.25">
      <c r="B49" s="52"/>
      <c r="C49" s="52"/>
      <c r="D49" s="64" t="s">
        <v>638</v>
      </c>
      <c r="E49" s="60" t="s">
        <v>526</v>
      </c>
      <c r="F49" s="53" t="s">
        <v>1</v>
      </c>
      <c r="G49" s="245">
        <v>0</v>
      </c>
      <c r="H49" s="245">
        <v>0</v>
      </c>
      <c r="I49" s="245">
        <v>0</v>
      </c>
      <c r="J49" s="245">
        <v>0</v>
      </c>
      <c r="K49" s="245">
        <v>0</v>
      </c>
      <c r="L49" s="245">
        <v>0</v>
      </c>
      <c r="M49" s="245">
        <v>0</v>
      </c>
      <c r="N49" s="245">
        <v>0</v>
      </c>
      <c r="O49" s="245">
        <v>0</v>
      </c>
      <c r="P49" s="245">
        <v>0</v>
      </c>
      <c r="Q49" s="245">
        <v>0</v>
      </c>
      <c r="R49" s="245">
        <v>0</v>
      </c>
      <c r="S49" s="245">
        <v>0</v>
      </c>
      <c r="T49" s="245">
        <v>0</v>
      </c>
      <c r="U49" s="245">
        <v>0</v>
      </c>
      <c r="V49" s="245">
        <v>0</v>
      </c>
      <c r="W49" s="245">
        <v>0</v>
      </c>
      <c r="X49" s="245">
        <v>0</v>
      </c>
      <c r="Y49" s="245">
        <v>0</v>
      </c>
      <c r="Z49" s="245">
        <v>0</v>
      </c>
      <c r="AA49" s="246">
        <v>0</v>
      </c>
      <c r="AB49" s="246">
        <v>0</v>
      </c>
      <c r="AC49" s="246">
        <v>0</v>
      </c>
      <c r="AD49" s="246">
        <v>0</v>
      </c>
      <c r="AE49" s="241">
        <v>0</v>
      </c>
      <c r="AF49" s="241">
        <v>0</v>
      </c>
      <c r="AG49" s="241">
        <v>0</v>
      </c>
      <c r="AH49" s="241">
        <v>0</v>
      </c>
      <c r="AI49" s="372">
        <v>0</v>
      </c>
      <c r="AJ49" s="372">
        <v>0</v>
      </c>
      <c r="AK49" s="372">
        <v>0</v>
      </c>
      <c r="AL49" s="372">
        <v>0</v>
      </c>
      <c r="AM49" s="163" t="s">
        <v>549</v>
      </c>
      <c r="AN49" s="164"/>
    </row>
    <row r="50" spans="2:40" ht="30" x14ac:dyDescent="0.25">
      <c r="B50" s="52"/>
      <c r="C50" s="52"/>
      <c r="D50" s="64" t="s">
        <v>639</v>
      </c>
      <c r="E50" s="60" t="s">
        <v>528</v>
      </c>
      <c r="F50" s="53" t="s">
        <v>1</v>
      </c>
      <c r="G50" s="245">
        <v>0</v>
      </c>
      <c r="H50" s="245">
        <v>0</v>
      </c>
      <c r="I50" s="245">
        <v>0</v>
      </c>
      <c r="J50" s="245">
        <v>0</v>
      </c>
      <c r="K50" s="245">
        <v>0</v>
      </c>
      <c r="L50" s="245">
        <v>0</v>
      </c>
      <c r="M50" s="245">
        <v>0</v>
      </c>
      <c r="N50" s="245">
        <v>0</v>
      </c>
      <c r="O50" s="245">
        <v>0</v>
      </c>
      <c r="P50" s="245">
        <v>0</v>
      </c>
      <c r="Q50" s="245">
        <v>0</v>
      </c>
      <c r="R50" s="245">
        <v>0</v>
      </c>
      <c r="S50" s="245">
        <v>0</v>
      </c>
      <c r="T50" s="245">
        <v>0</v>
      </c>
      <c r="U50" s="245">
        <v>0</v>
      </c>
      <c r="V50" s="245">
        <v>0</v>
      </c>
      <c r="W50" s="245">
        <v>0</v>
      </c>
      <c r="X50" s="245">
        <v>0</v>
      </c>
      <c r="Y50" s="245">
        <v>0</v>
      </c>
      <c r="Z50" s="245">
        <v>0</v>
      </c>
      <c r="AA50" s="246">
        <v>0</v>
      </c>
      <c r="AB50" s="246">
        <v>0</v>
      </c>
      <c r="AC50" s="246">
        <v>0</v>
      </c>
      <c r="AD50" s="246">
        <v>0</v>
      </c>
      <c r="AE50" s="241">
        <v>0</v>
      </c>
      <c r="AF50" s="241">
        <v>0</v>
      </c>
      <c r="AG50" s="241">
        <v>0</v>
      </c>
      <c r="AH50" s="241">
        <v>0</v>
      </c>
      <c r="AI50" s="372">
        <v>0</v>
      </c>
      <c r="AJ50" s="372">
        <v>0</v>
      </c>
      <c r="AK50" s="372">
        <v>0</v>
      </c>
      <c r="AL50" s="372">
        <v>0</v>
      </c>
      <c r="AM50" s="163" t="s">
        <v>549</v>
      </c>
      <c r="AN50" s="164"/>
    </row>
    <row r="51" spans="2:40" ht="30" x14ac:dyDescent="0.25">
      <c r="B51" s="52"/>
      <c r="C51" s="52"/>
      <c r="D51" s="64" t="s">
        <v>640</v>
      </c>
      <c r="E51" s="60" t="s">
        <v>530</v>
      </c>
      <c r="F51" s="53" t="s">
        <v>0</v>
      </c>
      <c r="G51" s="245">
        <v>0</v>
      </c>
      <c r="H51" s="245">
        <v>0</v>
      </c>
      <c r="I51" s="245">
        <v>0</v>
      </c>
      <c r="J51" s="245">
        <v>0</v>
      </c>
      <c r="K51" s="245">
        <v>0</v>
      </c>
      <c r="L51" s="245">
        <v>0</v>
      </c>
      <c r="M51" s="245">
        <v>0</v>
      </c>
      <c r="N51" s="245">
        <v>0</v>
      </c>
      <c r="O51" s="245">
        <v>0</v>
      </c>
      <c r="P51" s="245">
        <v>0</v>
      </c>
      <c r="Q51" s="245">
        <v>1</v>
      </c>
      <c r="R51" s="245">
        <v>0</v>
      </c>
      <c r="S51" s="245">
        <v>0</v>
      </c>
      <c r="T51" s="245">
        <v>0</v>
      </c>
      <c r="U51" s="245">
        <v>0</v>
      </c>
      <c r="V51" s="245">
        <v>0</v>
      </c>
      <c r="W51" s="245">
        <v>0</v>
      </c>
      <c r="X51" s="245">
        <v>0</v>
      </c>
      <c r="Y51" s="245">
        <v>0</v>
      </c>
      <c r="Z51" s="245">
        <v>0</v>
      </c>
      <c r="AA51" s="246">
        <v>0</v>
      </c>
      <c r="AB51" s="246">
        <v>0</v>
      </c>
      <c r="AC51" s="246">
        <v>0</v>
      </c>
      <c r="AD51" s="246">
        <v>0</v>
      </c>
      <c r="AE51" s="331">
        <v>1</v>
      </c>
      <c r="AF51" s="241">
        <v>0</v>
      </c>
      <c r="AG51" s="241">
        <v>0</v>
      </c>
      <c r="AH51" s="241">
        <v>0</v>
      </c>
      <c r="AI51" s="372">
        <v>0</v>
      </c>
      <c r="AJ51" s="372">
        <v>0</v>
      </c>
      <c r="AK51" s="372">
        <v>0</v>
      </c>
      <c r="AL51" s="372">
        <v>0</v>
      </c>
      <c r="AM51" s="163" t="s">
        <v>549</v>
      </c>
      <c r="AN51" s="164"/>
    </row>
    <row r="52" spans="2:40" ht="30" x14ac:dyDescent="0.25">
      <c r="B52" s="52"/>
      <c r="C52" s="52"/>
      <c r="D52" s="64" t="s">
        <v>641</v>
      </c>
      <c r="E52" s="60" t="s">
        <v>532</v>
      </c>
      <c r="F52" s="53" t="s">
        <v>0</v>
      </c>
      <c r="G52" s="245">
        <v>1</v>
      </c>
      <c r="H52" s="245">
        <v>0</v>
      </c>
      <c r="I52" s="245">
        <v>0</v>
      </c>
      <c r="J52" s="245">
        <v>0</v>
      </c>
      <c r="K52" s="245">
        <v>0</v>
      </c>
      <c r="L52" s="245">
        <v>0</v>
      </c>
      <c r="M52" s="245">
        <v>0</v>
      </c>
      <c r="N52" s="245">
        <v>0</v>
      </c>
      <c r="O52" s="245">
        <v>0</v>
      </c>
      <c r="P52" s="245">
        <v>0</v>
      </c>
      <c r="Q52" s="245">
        <v>0</v>
      </c>
      <c r="R52" s="245">
        <v>0</v>
      </c>
      <c r="S52" s="245">
        <v>0</v>
      </c>
      <c r="T52" s="245">
        <v>0</v>
      </c>
      <c r="U52" s="245">
        <v>0</v>
      </c>
      <c r="V52" s="245">
        <v>0</v>
      </c>
      <c r="W52" s="245">
        <v>0</v>
      </c>
      <c r="X52" s="245">
        <v>0</v>
      </c>
      <c r="Y52" s="245">
        <v>0</v>
      </c>
      <c r="Z52" s="245">
        <v>0</v>
      </c>
      <c r="AA52" s="246">
        <v>0</v>
      </c>
      <c r="AB52" s="246">
        <v>0</v>
      </c>
      <c r="AC52" s="246">
        <v>0</v>
      </c>
      <c r="AD52" s="246">
        <v>0</v>
      </c>
      <c r="AE52" s="241">
        <v>0</v>
      </c>
      <c r="AF52" s="241">
        <v>0</v>
      </c>
      <c r="AG52" s="241">
        <v>0</v>
      </c>
      <c r="AH52" s="241">
        <v>0</v>
      </c>
      <c r="AI52" s="372">
        <v>0</v>
      </c>
      <c r="AJ52" s="372">
        <v>0</v>
      </c>
      <c r="AK52" s="372">
        <v>0</v>
      </c>
      <c r="AL52" s="372">
        <v>0</v>
      </c>
      <c r="AM52" s="163" t="s">
        <v>549</v>
      </c>
      <c r="AN52" s="164"/>
    </row>
    <row r="53" spans="2:40" x14ac:dyDescent="0.25">
      <c r="B53" s="52"/>
      <c r="C53" s="52"/>
      <c r="D53" s="64" t="s">
        <v>642</v>
      </c>
      <c r="E53" s="60" t="s">
        <v>428</v>
      </c>
      <c r="F53" s="53" t="s">
        <v>0</v>
      </c>
      <c r="G53" s="334">
        <v>3</v>
      </c>
      <c r="H53" s="245">
        <v>0</v>
      </c>
      <c r="I53" s="245">
        <v>0</v>
      </c>
      <c r="J53" s="245">
        <v>0</v>
      </c>
      <c r="K53" s="245">
        <v>0</v>
      </c>
      <c r="L53" s="245">
        <v>0</v>
      </c>
      <c r="M53" s="245">
        <v>0</v>
      </c>
      <c r="N53" s="245">
        <v>1</v>
      </c>
      <c r="O53" s="334">
        <v>1</v>
      </c>
      <c r="P53" s="245">
        <v>0</v>
      </c>
      <c r="Q53" s="334">
        <v>1</v>
      </c>
      <c r="R53" s="245">
        <v>1</v>
      </c>
      <c r="S53" s="245">
        <v>0</v>
      </c>
      <c r="T53" s="245">
        <v>0</v>
      </c>
      <c r="U53" s="245">
        <v>3</v>
      </c>
      <c r="V53" s="245">
        <v>0</v>
      </c>
      <c r="W53" s="334">
        <v>2</v>
      </c>
      <c r="X53" s="245">
        <v>0</v>
      </c>
      <c r="Y53" s="245">
        <v>1</v>
      </c>
      <c r="Z53" s="245">
        <v>0</v>
      </c>
      <c r="AA53" s="246">
        <v>1</v>
      </c>
      <c r="AB53" s="246">
        <v>0</v>
      </c>
      <c r="AC53" s="335">
        <v>2</v>
      </c>
      <c r="AD53" s="246">
        <v>1</v>
      </c>
      <c r="AE53" s="331">
        <v>2</v>
      </c>
      <c r="AF53" s="241">
        <v>0</v>
      </c>
      <c r="AG53" s="241">
        <v>1</v>
      </c>
      <c r="AH53" s="331">
        <v>1</v>
      </c>
      <c r="AI53" s="372">
        <v>1</v>
      </c>
      <c r="AJ53" s="372">
        <v>0</v>
      </c>
      <c r="AK53" s="372">
        <v>2</v>
      </c>
      <c r="AL53" s="372">
        <v>1</v>
      </c>
      <c r="AM53" s="163" t="s">
        <v>549</v>
      </c>
      <c r="AN53" s="164"/>
    </row>
    <row r="54" spans="2:40" ht="45" x14ac:dyDescent="0.25">
      <c r="B54" s="52"/>
      <c r="C54" s="52" t="s">
        <v>430</v>
      </c>
      <c r="D54" s="64" t="s">
        <v>431</v>
      </c>
      <c r="E54" s="64" t="s">
        <v>432</v>
      </c>
      <c r="F54" s="53" t="s">
        <v>1</v>
      </c>
      <c r="G54" s="245">
        <v>0</v>
      </c>
      <c r="H54" s="245">
        <v>0</v>
      </c>
      <c r="I54" s="245">
        <v>0</v>
      </c>
      <c r="J54" s="245">
        <v>0</v>
      </c>
      <c r="K54" s="245">
        <v>0</v>
      </c>
      <c r="L54" s="245">
        <v>0</v>
      </c>
      <c r="M54" s="245">
        <v>0</v>
      </c>
      <c r="N54" s="245">
        <v>0</v>
      </c>
      <c r="O54" s="245">
        <v>0</v>
      </c>
      <c r="P54" s="245">
        <v>0</v>
      </c>
      <c r="Q54" s="245">
        <v>0</v>
      </c>
      <c r="R54" s="245">
        <v>0</v>
      </c>
      <c r="S54" s="245">
        <v>0</v>
      </c>
      <c r="T54" s="245">
        <v>0</v>
      </c>
      <c r="U54" s="245">
        <v>0</v>
      </c>
      <c r="V54" s="245">
        <v>0</v>
      </c>
      <c r="W54" s="245">
        <v>0</v>
      </c>
      <c r="X54" s="245">
        <v>0</v>
      </c>
      <c r="Y54" s="245">
        <v>0</v>
      </c>
      <c r="Z54" s="245">
        <v>0</v>
      </c>
      <c r="AA54" s="246">
        <v>0</v>
      </c>
      <c r="AB54" s="246">
        <v>0</v>
      </c>
      <c r="AC54" s="246">
        <v>0</v>
      </c>
      <c r="AD54" s="246">
        <v>0</v>
      </c>
      <c r="AE54" s="241">
        <v>0</v>
      </c>
      <c r="AF54" s="241">
        <v>0</v>
      </c>
      <c r="AG54" s="241">
        <v>0</v>
      </c>
      <c r="AH54" s="241">
        <v>0</v>
      </c>
      <c r="AI54" s="372">
        <v>0</v>
      </c>
      <c r="AJ54" s="372">
        <v>0</v>
      </c>
      <c r="AK54" s="372">
        <v>0</v>
      </c>
      <c r="AL54" s="372">
        <v>0</v>
      </c>
      <c r="AM54" s="163" t="s">
        <v>549</v>
      </c>
      <c r="AN54" s="164"/>
    </row>
    <row r="55" spans="2:40" ht="45" x14ac:dyDescent="0.25">
      <c r="B55" s="52"/>
      <c r="C55" s="52" t="s">
        <v>433</v>
      </c>
      <c r="D55" s="64" t="s">
        <v>434</v>
      </c>
      <c r="E55" s="52" t="s">
        <v>435</v>
      </c>
      <c r="F55" s="53" t="s">
        <v>0</v>
      </c>
      <c r="G55" s="334">
        <v>0</v>
      </c>
      <c r="H55" s="245">
        <v>0</v>
      </c>
      <c r="I55" s="245">
        <v>0</v>
      </c>
      <c r="J55" s="245">
        <v>0</v>
      </c>
      <c r="K55" s="245">
        <v>0</v>
      </c>
      <c r="L55" s="245">
        <v>0</v>
      </c>
      <c r="M55" s="245">
        <v>0</v>
      </c>
      <c r="N55" s="245">
        <v>0</v>
      </c>
      <c r="O55" s="334">
        <v>0</v>
      </c>
      <c r="P55" s="245">
        <v>0</v>
      </c>
      <c r="Q55" s="245">
        <v>0</v>
      </c>
      <c r="R55" s="245">
        <v>0</v>
      </c>
      <c r="S55" s="245">
        <v>0</v>
      </c>
      <c r="T55" s="245">
        <v>0</v>
      </c>
      <c r="U55" s="245">
        <v>0</v>
      </c>
      <c r="V55" s="245">
        <v>0</v>
      </c>
      <c r="W55" s="245">
        <v>0</v>
      </c>
      <c r="X55" s="245">
        <v>0</v>
      </c>
      <c r="Y55" s="245">
        <v>0</v>
      </c>
      <c r="Z55" s="245">
        <v>0</v>
      </c>
      <c r="AA55" s="246">
        <v>1</v>
      </c>
      <c r="AB55" s="246">
        <v>0</v>
      </c>
      <c r="AC55" s="246">
        <v>0</v>
      </c>
      <c r="AD55" s="246">
        <v>0</v>
      </c>
      <c r="AE55" s="241">
        <v>0</v>
      </c>
      <c r="AF55" s="241">
        <v>0</v>
      </c>
      <c r="AG55" s="241">
        <v>0</v>
      </c>
      <c r="AH55" s="241">
        <v>0</v>
      </c>
      <c r="AI55" s="372">
        <v>1</v>
      </c>
      <c r="AJ55" s="372">
        <v>0</v>
      </c>
      <c r="AK55" s="372">
        <v>0</v>
      </c>
      <c r="AL55" s="372">
        <v>0</v>
      </c>
      <c r="AM55" s="163" t="s">
        <v>549</v>
      </c>
      <c r="AN55" s="164"/>
    </row>
    <row r="56" spans="2:40" ht="30" x14ac:dyDescent="0.25">
      <c r="B56" s="52"/>
      <c r="C56" s="52" t="s">
        <v>436</v>
      </c>
      <c r="D56" s="64" t="s">
        <v>437</v>
      </c>
      <c r="E56" s="64" t="s">
        <v>392</v>
      </c>
      <c r="F56" s="53" t="s">
        <v>1</v>
      </c>
      <c r="G56" s="245">
        <v>0</v>
      </c>
      <c r="H56" s="245">
        <v>0</v>
      </c>
      <c r="I56" s="245">
        <v>0</v>
      </c>
      <c r="J56" s="245">
        <v>0</v>
      </c>
      <c r="K56" s="245">
        <v>0</v>
      </c>
      <c r="L56" s="245">
        <v>0</v>
      </c>
      <c r="M56" s="245">
        <v>0</v>
      </c>
      <c r="N56" s="245">
        <v>0</v>
      </c>
      <c r="O56" s="245">
        <v>0</v>
      </c>
      <c r="P56" s="245">
        <v>0</v>
      </c>
      <c r="Q56" s="245">
        <v>0</v>
      </c>
      <c r="R56" s="245">
        <v>0</v>
      </c>
      <c r="S56" s="245">
        <v>0</v>
      </c>
      <c r="T56" s="245">
        <v>0</v>
      </c>
      <c r="U56" s="245">
        <v>0</v>
      </c>
      <c r="V56" s="245">
        <v>0</v>
      </c>
      <c r="W56" s="245">
        <v>0</v>
      </c>
      <c r="X56" s="245">
        <v>0</v>
      </c>
      <c r="Y56" s="245">
        <v>0</v>
      </c>
      <c r="Z56" s="245">
        <v>0</v>
      </c>
      <c r="AA56" s="246">
        <v>0</v>
      </c>
      <c r="AB56" s="246">
        <v>0</v>
      </c>
      <c r="AC56" s="335">
        <v>0</v>
      </c>
      <c r="AD56" s="246">
        <v>0</v>
      </c>
      <c r="AE56" s="241">
        <v>0</v>
      </c>
      <c r="AF56" s="241">
        <v>0</v>
      </c>
      <c r="AG56" s="241">
        <v>0</v>
      </c>
      <c r="AH56" s="241">
        <v>0</v>
      </c>
      <c r="AI56" s="372">
        <v>0</v>
      </c>
      <c r="AJ56" s="372">
        <v>0</v>
      </c>
      <c r="AK56" s="372">
        <v>0</v>
      </c>
      <c r="AL56" s="372">
        <v>0</v>
      </c>
      <c r="AM56" s="163" t="s">
        <v>549</v>
      </c>
      <c r="AN56" s="164"/>
    </row>
    <row r="57" spans="2:40" ht="45" x14ac:dyDescent="0.25">
      <c r="B57" s="52"/>
      <c r="C57" s="52" t="s">
        <v>438</v>
      </c>
      <c r="D57" s="64" t="s">
        <v>439</v>
      </c>
      <c r="E57" s="64" t="s">
        <v>440</v>
      </c>
      <c r="F57" s="53" t="s">
        <v>0</v>
      </c>
      <c r="G57" s="245">
        <v>0</v>
      </c>
      <c r="H57" s="245">
        <v>0</v>
      </c>
      <c r="I57" s="245">
        <v>0</v>
      </c>
      <c r="J57" s="245">
        <v>0</v>
      </c>
      <c r="K57" s="245">
        <v>0</v>
      </c>
      <c r="L57" s="245">
        <v>0</v>
      </c>
      <c r="M57" s="245">
        <v>0</v>
      </c>
      <c r="N57" s="245">
        <v>1</v>
      </c>
      <c r="O57" s="245">
        <v>1</v>
      </c>
      <c r="P57" s="245">
        <v>0</v>
      </c>
      <c r="Q57" s="245">
        <v>0</v>
      </c>
      <c r="R57" s="245">
        <v>0</v>
      </c>
      <c r="S57" s="245">
        <v>0</v>
      </c>
      <c r="T57" s="245">
        <v>0</v>
      </c>
      <c r="U57" s="245">
        <v>0</v>
      </c>
      <c r="V57" s="245">
        <v>0</v>
      </c>
      <c r="W57" s="245">
        <v>0</v>
      </c>
      <c r="X57" s="245">
        <v>0</v>
      </c>
      <c r="Y57" s="245">
        <v>0</v>
      </c>
      <c r="Z57" s="245">
        <v>0</v>
      </c>
      <c r="AA57" s="246">
        <v>0</v>
      </c>
      <c r="AB57" s="246">
        <v>0</v>
      </c>
      <c r="AC57" s="246">
        <v>0</v>
      </c>
      <c r="AD57" s="246">
        <v>0</v>
      </c>
      <c r="AE57" s="241">
        <v>0</v>
      </c>
      <c r="AF57" s="241">
        <v>0</v>
      </c>
      <c r="AG57" s="241">
        <v>0</v>
      </c>
      <c r="AH57" s="241">
        <v>0</v>
      </c>
      <c r="AI57" s="372">
        <v>0</v>
      </c>
      <c r="AJ57" s="372">
        <v>0</v>
      </c>
      <c r="AK57" s="372">
        <v>0</v>
      </c>
      <c r="AL57" s="372">
        <v>0</v>
      </c>
      <c r="AM57" s="163" t="s">
        <v>549</v>
      </c>
      <c r="AN57" s="164"/>
    </row>
    <row r="58" spans="2:40" ht="30" x14ac:dyDescent="0.25">
      <c r="B58" s="52"/>
      <c r="C58" s="52" t="s">
        <v>441</v>
      </c>
      <c r="D58" s="64" t="s">
        <v>442</v>
      </c>
      <c r="E58" s="64" t="s">
        <v>443</v>
      </c>
      <c r="F58" s="53" t="s">
        <v>0</v>
      </c>
      <c r="G58" s="245">
        <v>0</v>
      </c>
      <c r="H58" s="245">
        <v>0</v>
      </c>
      <c r="I58" s="245">
        <v>0</v>
      </c>
      <c r="J58" s="245">
        <v>0</v>
      </c>
      <c r="K58" s="245">
        <v>0</v>
      </c>
      <c r="L58" s="245">
        <v>0</v>
      </c>
      <c r="M58" s="245">
        <v>0</v>
      </c>
      <c r="N58" s="245">
        <v>0</v>
      </c>
      <c r="O58" s="245">
        <v>0</v>
      </c>
      <c r="P58" s="245">
        <v>0</v>
      </c>
      <c r="Q58" s="245">
        <v>0</v>
      </c>
      <c r="R58" s="245">
        <v>0</v>
      </c>
      <c r="S58" s="245">
        <v>0</v>
      </c>
      <c r="T58" s="245">
        <v>0</v>
      </c>
      <c r="U58" s="245">
        <v>0</v>
      </c>
      <c r="V58" s="245">
        <v>0</v>
      </c>
      <c r="W58" s="245">
        <v>0</v>
      </c>
      <c r="X58" s="245">
        <v>0</v>
      </c>
      <c r="Y58" s="245">
        <v>0</v>
      </c>
      <c r="Z58" s="245">
        <v>0</v>
      </c>
      <c r="AA58" s="246">
        <v>0</v>
      </c>
      <c r="AB58" s="246">
        <v>0</v>
      </c>
      <c r="AC58" s="246">
        <v>1</v>
      </c>
      <c r="AD58" s="246">
        <v>0</v>
      </c>
      <c r="AE58" s="331">
        <v>0</v>
      </c>
      <c r="AF58" s="241">
        <v>0</v>
      </c>
      <c r="AG58" s="241">
        <v>0</v>
      </c>
      <c r="AH58" s="241">
        <v>0</v>
      </c>
      <c r="AI58" s="372">
        <v>0</v>
      </c>
      <c r="AJ58" s="372">
        <v>0</v>
      </c>
      <c r="AK58" s="372">
        <v>1</v>
      </c>
      <c r="AL58" s="372">
        <v>0</v>
      </c>
      <c r="AM58" s="163" t="s">
        <v>549</v>
      </c>
      <c r="AN58" s="164"/>
    </row>
    <row r="59" spans="2:40" ht="30" x14ac:dyDescent="0.25">
      <c r="B59" s="52"/>
      <c r="C59" s="52" t="s">
        <v>444</v>
      </c>
      <c r="D59" s="64" t="s">
        <v>445</v>
      </c>
      <c r="E59" s="64" t="s">
        <v>446</v>
      </c>
      <c r="F59" s="53" t="s">
        <v>0</v>
      </c>
      <c r="G59" s="334">
        <v>0</v>
      </c>
      <c r="H59" s="245">
        <v>0</v>
      </c>
      <c r="I59" s="245">
        <v>0</v>
      </c>
      <c r="J59" s="245">
        <v>0</v>
      </c>
      <c r="K59" s="245">
        <v>0</v>
      </c>
      <c r="L59" s="245">
        <v>0</v>
      </c>
      <c r="M59" s="245">
        <v>0</v>
      </c>
      <c r="N59" s="245">
        <v>0</v>
      </c>
      <c r="O59" s="245">
        <v>0</v>
      </c>
      <c r="P59" s="245">
        <v>0</v>
      </c>
      <c r="Q59" s="334">
        <v>0</v>
      </c>
      <c r="R59" s="245">
        <v>0</v>
      </c>
      <c r="S59" s="245">
        <v>1</v>
      </c>
      <c r="T59" s="245">
        <v>0</v>
      </c>
      <c r="U59" s="245">
        <v>1</v>
      </c>
      <c r="V59" s="245">
        <v>0</v>
      </c>
      <c r="W59" s="245">
        <v>1</v>
      </c>
      <c r="X59" s="245">
        <v>0</v>
      </c>
      <c r="Y59" s="245">
        <v>1</v>
      </c>
      <c r="Z59" s="245">
        <v>0</v>
      </c>
      <c r="AA59" s="246">
        <v>0</v>
      </c>
      <c r="AB59" s="246">
        <v>0</v>
      </c>
      <c r="AC59" s="246">
        <v>0</v>
      </c>
      <c r="AD59" s="246">
        <v>0</v>
      </c>
      <c r="AE59" s="241">
        <v>0</v>
      </c>
      <c r="AF59" s="241">
        <v>0</v>
      </c>
      <c r="AG59" s="241">
        <v>0</v>
      </c>
      <c r="AH59" s="241">
        <v>0</v>
      </c>
      <c r="AI59" s="372">
        <v>0</v>
      </c>
      <c r="AJ59" s="372">
        <v>0</v>
      </c>
      <c r="AK59" s="372">
        <v>0</v>
      </c>
      <c r="AL59" s="372">
        <v>0</v>
      </c>
      <c r="AM59" s="163" t="s">
        <v>549</v>
      </c>
      <c r="AN59" s="164"/>
    </row>
    <row r="61" spans="2:40" x14ac:dyDescent="0.25">
      <c r="C61"/>
    </row>
    <row r="62" spans="2:40" ht="409.5" customHeight="1" x14ac:dyDescent="0.25">
      <c r="B62" s="380" t="s">
        <v>1411</v>
      </c>
      <c r="C62" s="381"/>
      <c r="D62" s="381"/>
      <c r="E62" s="381"/>
      <c r="F62" s="381"/>
      <c r="G62" s="381"/>
      <c r="H62" s="381"/>
      <c r="I62" s="381"/>
      <c r="J62" s="381"/>
      <c r="K62" s="381"/>
      <c r="L62" s="381"/>
      <c r="M62" s="381"/>
      <c r="N62" s="381"/>
      <c r="O62" s="382"/>
    </row>
    <row r="63" spans="2:40" x14ac:dyDescent="0.25">
      <c r="B63" s="383"/>
      <c r="C63" s="384"/>
      <c r="D63" s="384"/>
      <c r="E63" s="384"/>
      <c r="F63" s="384"/>
      <c r="G63" s="384"/>
      <c r="H63" s="384"/>
      <c r="I63" s="384"/>
      <c r="J63" s="384"/>
      <c r="K63" s="384"/>
      <c r="L63" s="384"/>
      <c r="M63" s="384"/>
      <c r="N63" s="384"/>
      <c r="O63" s="385"/>
    </row>
    <row r="64" spans="2:40" x14ac:dyDescent="0.25">
      <c r="B64" s="383"/>
      <c r="C64" s="384"/>
      <c r="D64" s="384"/>
      <c r="E64" s="384"/>
      <c r="F64" s="384"/>
      <c r="G64" s="384"/>
      <c r="H64" s="384"/>
      <c r="I64" s="384"/>
      <c r="J64" s="384"/>
      <c r="K64" s="384"/>
      <c r="L64" s="384"/>
      <c r="M64" s="384"/>
      <c r="N64" s="384"/>
      <c r="O64" s="385"/>
    </row>
    <row r="65" spans="2:15" x14ac:dyDescent="0.25">
      <c r="B65" s="383"/>
      <c r="C65" s="384"/>
      <c r="D65" s="384"/>
      <c r="E65" s="384"/>
      <c r="F65" s="384"/>
      <c r="G65" s="384"/>
      <c r="H65" s="384"/>
      <c r="I65" s="384"/>
      <c r="J65" s="384"/>
      <c r="K65" s="384"/>
      <c r="L65" s="384"/>
      <c r="M65" s="384"/>
      <c r="N65" s="384"/>
      <c r="O65" s="385"/>
    </row>
    <row r="66" spans="2:15" x14ac:dyDescent="0.25">
      <c r="B66" s="383"/>
      <c r="C66" s="384"/>
      <c r="D66" s="384"/>
      <c r="E66" s="384"/>
      <c r="F66" s="384"/>
      <c r="G66" s="384"/>
      <c r="H66" s="384"/>
      <c r="I66" s="384"/>
      <c r="J66" s="384"/>
      <c r="K66" s="384"/>
      <c r="L66" s="384"/>
      <c r="M66" s="384"/>
      <c r="N66" s="384"/>
      <c r="O66" s="385"/>
    </row>
    <row r="67" spans="2:15" x14ac:dyDescent="0.25">
      <c r="B67" s="383"/>
      <c r="C67" s="384"/>
      <c r="D67" s="384"/>
      <c r="E67" s="384"/>
      <c r="F67" s="384"/>
      <c r="G67" s="384"/>
      <c r="H67" s="384"/>
      <c r="I67" s="384"/>
      <c r="J67" s="384"/>
      <c r="K67" s="384"/>
      <c r="L67" s="384"/>
      <c r="M67" s="384"/>
      <c r="N67" s="384"/>
      <c r="O67" s="385"/>
    </row>
    <row r="68" spans="2:15" x14ac:dyDescent="0.25">
      <c r="B68" s="383"/>
      <c r="C68" s="384"/>
      <c r="D68" s="384"/>
      <c r="E68" s="384"/>
      <c r="F68" s="384"/>
      <c r="G68" s="384"/>
      <c r="H68" s="384"/>
      <c r="I68" s="384"/>
      <c r="J68" s="384"/>
      <c r="K68" s="384"/>
      <c r="L68" s="384"/>
      <c r="M68" s="384"/>
      <c r="N68" s="384"/>
      <c r="O68" s="385"/>
    </row>
    <row r="69" spans="2:15" x14ac:dyDescent="0.25">
      <c r="B69" s="383"/>
      <c r="C69" s="384"/>
      <c r="D69" s="384"/>
      <c r="E69" s="384"/>
      <c r="F69" s="384"/>
      <c r="G69" s="384"/>
      <c r="H69" s="384"/>
      <c r="I69" s="384"/>
      <c r="J69" s="384"/>
      <c r="K69" s="384"/>
      <c r="L69" s="384"/>
      <c r="M69" s="384"/>
      <c r="N69" s="384"/>
      <c r="O69" s="385"/>
    </row>
    <row r="70" spans="2:15" x14ac:dyDescent="0.25">
      <c r="B70" s="383"/>
      <c r="C70" s="384"/>
      <c r="D70" s="384"/>
      <c r="E70" s="384"/>
      <c r="F70" s="384"/>
      <c r="G70" s="384"/>
      <c r="H70" s="384"/>
      <c r="I70" s="384"/>
      <c r="J70" s="384"/>
      <c r="K70" s="384"/>
      <c r="L70" s="384"/>
      <c r="M70" s="384"/>
      <c r="N70" s="384"/>
      <c r="O70" s="385"/>
    </row>
    <row r="71" spans="2:15" x14ac:dyDescent="0.25">
      <c r="B71" s="383"/>
      <c r="C71" s="384"/>
      <c r="D71" s="384"/>
      <c r="E71" s="384"/>
      <c r="F71" s="384"/>
      <c r="G71" s="384"/>
      <c r="H71" s="384"/>
      <c r="I71" s="384"/>
      <c r="J71" s="384"/>
      <c r="K71" s="384"/>
      <c r="L71" s="384"/>
      <c r="M71" s="384"/>
      <c r="N71" s="384"/>
      <c r="O71" s="385"/>
    </row>
    <row r="72" spans="2:15" x14ac:dyDescent="0.25">
      <c r="B72" s="383"/>
      <c r="C72" s="384"/>
      <c r="D72" s="384"/>
      <c r="E72" s="384"/>
      <c r="F72" s="384"/>
      <c r="G72" s="384"/>
      <c r="H72" s="384"/>
      <c r="I72" s="384"/>
      <c r="J72" s="384"/>
      <c r="K72" s="384"/>
      <c r="L72" s="384"/>
      <c r="M72" s="384"/>
      <c r="N72" s="384"/>
      <c r="O72" s="385"/>
    </row>
    <row r="73" spans="2:15" x14ac:dyDescent="0.25">
      <c r="B73" s="383"/>
      <c r="C73" s="384"/>
      <c r="D73" s="384"/>
      <c r="E73" s="384"/>
      <c r="F73" s="384"/>
      <c r="G73" s="384"/>
      <c r="H73" s="384"/>
      <c r="I73" s="384"/>
      <c r="J73" s="384"/>
      <c r="K73" s="384"/>
      <c r="L73" s="384"/>
      <c r="M73" s="384"/>
      <c r="N73" s="384"/>
      <c r="O73" s="385"/>
    </row>
    <row r="74" spans="2:15" x14ac:dyDescent="0.25">
      <c r="B74" s="383"/>
      <c r="C74" s="384"/>
      <c r="D74" s="384"/>
      <c r="E74" s="384"/>
      <c r="F74" s="384"/>
      <c r="G74" s="384"/>
      <c r="H74" s="384"/>
      <c r="I74" s="384"/>
      <c r="J74" s="384"/>
      <c r="K74" s="384"/>
      <c r="L74" s="384"/>
      <c r="M74" s="384"/>
      <c r="N74" s="384"/>
      <c r="O74" s="385"/>
    </row>
    <row r="75" spans="2:15" x14ac:dyDescent="0.25">
      <c r="B75" s="383"/>
      <c r="C75" s="384"/>
      <c r="D75" s="384"/>
      <c r="E75" s="384"/>
      <c r="F75" s="384"/>
      <c r="G75" s="384"/>
      <c r="H75" s="384"/>
      <c r="I75" s="384"/>
      <c r="J75" s="384"/>
      <c r="K75" s="384"/>
      <c r="L75" s="384"/>
      <c r="M75" s="384"/>
      <c r="N75" s="384"/>
      <c r="O75" s="385"/>
    </row>
    <row r="76" spans="2:15" x14ac:dyDescent="0.25">
      <c r="B76" s="383"/>
      <c r="C76" s="384"/>
      <c r="D76" s="384"/>
      <c r="E76" s="384"/>
      <c r="F76" s="384"/>
      <c r="G76" s="384"/>
      <c r="H76" s="384"/>
      <c r="I76" s="384"/>
      <c r="J76" s="384"/>
      <c r="K76" s="384"/>
      <c r="L76" s="384"/>
      <c r="M76" s="384"/>
      <c r="N76" s="384"/>
      <c r="O76" s="385"/>
    </row>
    <row r="77" spans="2:15" x14ac:dyDescent="0.25">
      <c r="B77" s="383"/>
      <c r="C77" s="384"/>
      <c r="D77" s="384"/>
      <c r="E77" s="384"/>
      <c r="F77" s="384"/>
      <c r="G77" s="384"/>
      <c r="H77" s="384"/>
      <c r="I77" s="384"/>
      <c r="J77" s="384"/>
      <c r="K77" s="384"/>
      <c r="L77" s="384"/>
      <c r="M77" s="384"/>
      <c r="N77" s="384"/>
      <c r="O77" s="385"/>
    </row>
    <row r="78" spans="2:15" x14ac:dyDescent="0.25">
      <c r="B78" s="383"/>
      <c r="C78" s="384"/>
      <c r="D78" s="384"/>
      <c r="E78" s="384"/>
      <c r="F78" s="384"/>
      <c r="G78" s="384"/>
      <c r="H78" s="384"/>
      <c r="I78" s="384"/>
      <c r="J78" s="384"/>
      <c r="K78" s="384"/>
      <c r="L78" s="384"/>
      <c r="M78" s="384"/>
      <c r="N78" s="384"/>
      <c r="O78" s="385"/>
    </row>
    <row r="79" spans="2:15" x14ac:dyDescent="0.25">
      <c r="B79" s="383"/>
      <c r="C79" s="384"/>
      <c r="D79" s="384"/>
      <c r="E79" s="384"/>
      <c r="F79" s="384"/>
      <c r="G79" s="384"/>
      <c r="H79" s="384"/>
      <c r="I79" s="384"/>
      <c r="J79" s="384"/>
      <c r="K79" s="384"/>
      <c r="L79" s="384"/>
      <c r="M79" s="384"/>
      <c r="N79" s="384"/>
      <c r="O79" s="385"/>
    </row>
    <row r="80" spans="2:15" x14ac:dyDescent="0.25">
      <c r="B80" s="383"/>
      <c r="C80" s="384"/>
      <c r="D80" s="384"/>
      <c r="E80" s="384"/>
      <c r="F80" s="384"/>
      <c r="G80" s="384"/>
      <c r="H80" s="384"/>
      <c r="I80" s="384"/>
      <c r="J80" s="384"/>
      <c r="K80" s="384"/>
      <c r="L80" s="384"/>
      <c r="M80" s="384"/>
      <c r="N80" s="384"/>
      <c r="O80" s="385"/>
    </row>
    <row r="81" spans="2:15" x14ac:dyDescent="0.25">
      <c r="B81" s="383"/>
      <c r="C81" s="384"/>
      <c r="D81" s="384"/>
      <c r="E81" s="384"/>
      <c r="F81" s="384"/>
      <c r="G81" s="384"/>
      <c r="H81" s="384"/>
      <c r="I81" s="384"/>
      <c r="J81" s="384"/>
      <c r="K81" s="384"/>
      <c r="L81" s="384"/>
      <c r="M81" s="384"/>
      <c r="N81" s="384"/>
      <c r="O81" s="385"/>
    </row>
    <row r="82" spans="2:15" x14ac:dyDescent="0.25">
      <c r="B82" s="386"/>
      <c r="C82" s="387"/>
      <c r="D82" s="387"/>
      <c r="E82" s="387"/>
      <c r="F82" s="387"/>
      <c r="G82" s="387"/>
      <c r="H82" s="387"/>
      <c r="I82" s="387"/>
      <c r="J82" s="387"/>
      <c r="K82" s="387"/>
      <c r="L82" s="387"/>
      <c r="M82" s="387"/>
      <c r="N82" s="387"/>
      <c r="O82" s="388"/>
    </row>
  </sheetData>
  <autoFilter ref="A7:AN7" xr:uid="{5BC1621C-C380-47DA-A061-651E750624FF}"/>
  <mergeCells count="1">
    <mergeCell ref="B62:O82"/>
  </mergeCells>
  <pageMargins left="0.7" right="0.7" top="0.75" bottom="0.75" header="0.3" footer="0.3"/>
  <pageSetup orientation="portrait" horizontalDpi="1200" verticalDpi="1200" r:id="rId1"/>
  <customProperties>
    <customPr name="_pios_id" r:id="rId2"/>
    <customPr name="EpmWorksheetKeyString_GUID" r:id="rId3"/>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BA96DB7B705A43B8AD23F39205407B" ma:contentTypeVersion="15" ma:contentTypeDescription="Create a new document." ma:contentTypeScope="" ma:versionID="8f322428e8a2f25432669f825df9b9ff">
  <xsd:schema xmlns:xsd="http://www.w3.org/2001/XMLSchema" xmlns:xs="http://www.w3.org/2001/XMLSchema" xmlns:p="http://schemas.microsoft.com/office/2006/metadata/properties" xmlns:ns2="97e57212-3e02-407f-8b2d-05f7d7f19b15" xmlns:ns3="a052ecc6-f5a4-49f4-aa10-e791a5474042" xmlns:ns4="f19a5c4a-5a58-4074-aba8-4b17174d92ff" targetNamespace="http://schemas.microsoft.com/office/2006/metadata/properties" ma:root="true" ma:fieldsID="bc564fab3d0ad42139c7e5656de19394" ns2:_="" ns3:_="" ns4:_="">
    <xsd:import namespace="97e57212-3e02-407f-8b2d-05f7d7f19b15"/>
    <xsd:import namespace="a052ecc6-f5a4-49f4-aa10-e791a5474042"/>
    <xsd:import namespace="f19a5c4a-5a58-4074-aba8-4b17174d92ff"/>
    <xsd:element name="properties">
      <xsd:complexType>
        <xsd:sequence>
          <xsd:element name="documentManagement">
            <xsd:complexType>
              <xsd:all>
                <xsd:element ref="ns2:pgeInformationSecurityClassification" minOccurs="0"/>
                <xsd:element ref="ns2:mca9ac2a47d44219b4ff213ace4480ec" minOccurs="0"/>
                <xsd:element ref="ns2:TaxCatchAll" minOccurs="0"/>
                <xsd:element ref="ns2:TaxCatchAllLabel" minOccurs="0"/>
                <xsd:element ref="ns2:pgeRetentionTriggerDate" minOccurs="0"/>
                <xsd:element ref="ns3:_Flow_SignoffStatus" minOccurs="0"/>
                <xsd:element ref="ns4:SharedWithUsers" minOccurs="0"/>
                <xsd:element ref="ns4:SharedWithDetails" minOccurs="0"/>
                <xsd:element ref="ns3:MediaServiceMetadata" minOccurs="0"/>
                <xsd:element ref="ns3:MediaServiceFastMetadata" minOccurs="0"/>
                <xsd:element ref="ns3:MediaServiceAutoKeyPoints" minOccurs="0"/>
                <xsd:element ref="ns3:MediaServiceKeyPoints" minOccurs="0"/>
                <xsd:element ref="ns3:PL_x0020_Note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e57212-3e02-407f-8b2d-05f7d7f19b15" elementFormDefault="qualified">
    <xsd:import namespace="http://schemas.microsoft.com/office/2006/documentManagement/types"/>
    <xsd:import namespace="http://schemas.microsoft.com/office/infopath/2007/PartnerControls"/>
    <xsd:element name="pgeInformationSecurityClassification" ma:index="8" nillable="true" ma:displayName="PGE Information Security Classification" ma:description="Confidentiality of the Item (i.e. who can access it.) PG&amp;E uses the following four levels of confidentiality:&#10;• Public: Information available to anyone inside or outside PG&amp;E without restriction. &#10;• Internal: Information intended primarily for use within PG&amp;E.&#10;• Confidential: Information intended for use within PG&amp;E on a “business-need-to-know basis.” &#10;• Restricted: Information that is the most sensitive due to its significant value to the company and requires the maximum level of handling and protection from unauthorized collection, access, use or disclosure&#10;" ma:format="Dropdown" ma:internalName="pgeInformationSecurityClassification">
      <xsd:simpleType>
        <xsd:restriction base="dms:Choice">
          <xsd:enumeration value="Public"/>
          <xsd:enumeration value="Internal"/>
          <xsd:enumeration value="Confidential"/>
          <xsd:enumeration value="Restricted"/>
        </xsd:restriction>
      </xsd:simpleType>
    </xsd:element>
    <xsd:element name="mca9ac2a47d44219b4ff213ace4480ec" ma:index="9" nillable="true" ma:taxonomy="true" ma:internalName="mca9ac2a47d44219b4ff213ace4480ec" ma:taxonomyFieldName="pgeRecordCategory" ma:displayName="PGE Record Category" ma:default="" ma:fieldId="{6ca9ac2a-47d4-4219-b4ff-213ace4480ec}" ma:sspId="b06c99b3-cd83-43e5-b4c1-d62f316c1e37" ma:termSetId="adcc1c58-aad5-4d6c-b2f3-f9d1112c68e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224d0182-08b3-4895-a1a7-ad36b16082cb}" ma:internalName="TaxCatchAll" ma:showField="CatchAllData" ma:web="f19a5c4a-5a58-4074-aba8-4b17174d92ff">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224d0182-08b3-4895-a1a7-ad36b16082cb}" ma:internalName="TaxCatchAllLabel" ma:readOnly="true" ma:showField="CatchAllDataLabel" ma:web="f19a5c4a-5a58-4074-aba8-4b17174d92ff">
      <xsd:complexType>
        <xsd:complexContent>
          <xsd:extension base="dms:MultiChoiceLookup">
            <xsd:sequence>
              <xsd:element name="Value" type="dms:Lookup" maxOccurs="unbounded" minOccurs="0" nillable="true"/>
            </xsd:sequence>
          </xsd:extension>
        </xsd:complexContent>
      </xsd:complexType>
    </xsd:element>
    <xsd:element name="pgeRetentionTriggerDate" ma:index="13" nillable="true" ma:displayName="PGE Retention Trigger Date" ma:description="This is a date field it will be populated when an event has occurred that will trigger retention" ma:format="DateOnly" ma:internalName="pgeRetentionTrigger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052ecc6-f5a4-49f4-aa10-e791a5474042" elementFormDefault="qualified">
    <xsd:import namespace="http://schemas.microsoft.com/office/2006/documentManagement/types"/>
    <xsd:import namespace="http://schemas.microsoft.com/office/infopath/2007/PartnerControls"/>
    <xsd:element name="_Flow_SignoffStatus" ma:index="14" nillable="true" ma:displayName="Sign-off status" ma:internalName="Sign_x002d_off_x0020_status">
      <xsd:simpleType>
        <xsd:restriction base="dms:Text"/>
      </xsd:simple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PL_x0020_Notes" ma:index="21" nillable="true" ma:displayName="PL Notes" ma:description="Paralegal notes only" ma:format="Dropdown" ma:internalName="PL_x0020_Notes">
      <xsd:simpleType>
        <xsd:restriction base="dms:Note">
          <xsd:maxLength value="255"/>
        </xsd:restriction>
      </xsd:simpleType>
    </xsd:element>
    <xsd:element name="MediaServiceAutoTags" ma:index="22" nillable="true" ma:displayName="Tags" ma:internalName="MediaServiceAutoTags"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element name="MediaServiceDateTaken" ma:index="26" nillable="true" ma:displayName="MediaServiceDateTaken" ma:hidden="true" ma:internalName="MediaServiceDateTaken" ma:readOnly="true">
      <xsd:simpleType>
        <xsd:restriction base="dms:Text"/>
      </xsd:simpleType>
    </xsd:element>
    <xsd:element name="MediaLengthInSeconds" ma:index="27" nillable="true" ma:displayName="Length (seconds)" ma:internalName="MediaLengthInSeconds" ma:readOnly="true">
      <xsd:simpleType>
        <xsd:restriction base="dms:Unknown"/>
      </xsd:simpleType>
    </xsd:element>
    <xsd:element name="MediaServiceLocation" ma:index="2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9a5c4a-5a58-4074-aba8-4b17174d92f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geRetentionTriggerDate xmlns="97e57212-3e02-407f-8b2d-05f7d7f19b15" xsi:nil="true"/>
    <pgeInformationSecurityClassification xmlns="97e57212-3e02-407f-8b2d-05f7d7f19b15" xsi:nil="true"/>
    <mca9ac2a47d44219b4ff213ace4480ec xmlns="97e57212-3e02-407f-8b2d-05f7d7f19b15">
      <Terms xmlns="http://schemas.microsoft.com/office/infopath/2007/PartnerControls"/>
    </mca9ac2a47d44219b4ff213ace4480ec>
    <TaxCatchAll xmlns="97e57212-3e02-407f-8b2d-05f7d7f19b15"/>
    <_Flow_SignoffStatus xmlns="a052ecc6-f5a4-49f4-aa10-e791a5474042" xsi:nil="true"/>
    <PL_x0020_Notes xmlns="a052ecc6-f5a4-49f4-aa10-e791a5474042" xsi:nil="true"/>
  </documentManagement>
</p:properties>
</file>

<file path=customXml/item4.xml><?xml version="1.0" encoding="utf-8"?>
<?mso-contentType ?>
<SharedContentType xmlns="Microsoft.SharePoint.Taxonomy.ContentTypeSync" SourceId="b06c99b3-cd83-43e5-b4c1-d62f316c1e37" ContentTypeId="0x0101" PreviousValue="false"/>
</file>

<file path=customXml/itemProps1.xml><?xml version="1.0" encoding="utf-8"?>
<ds:datastoreItem xmlns:ds="http://schemas.openxmlformats.org/officeDocument/2006/customXml" ds:itemID="{1CDF1B4A-839E-4C19-95D5-DC60ACFB7E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e57212-3e02-407f-8b2d-05f7d7f19b15"/>
    <ds:schemaRef ds:uri="a052ecc6-f5a4-49f4-aa10-e791a5474042"/>
    <ds:schemaRef ds:uri="f19a5c4a-5a58-4074-aba8-4b17174d92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8D93DC-81B7-4A2D-B94A-A291A9C89D9F}">
  <ds:schemaRefs>
    <ds:schemaRef ds:uri="http://schemas.microsoft.com/sharepoint/v3/contenttype/forms"/>
  </ds:schemaRefs>
</ds:datastoreItem>
</file>

<file path=customXml/itemProps3.xml><?xml version="1.0" encoding="utf-8"?>
<ds:datastoreItem xmlns:ds="http://schemas.openxmlformats.org/officeDocument/2006/customXml" ds:itemID="{E9121641-7821-4679-B355-A75445752AE8}">
  <ds:schemaRefs>
    <ds:schemaRef ds:uri="http://purl.org/dc/elements/1.1/"/>
    <ds:schemaRef ds:uri="http://schemas.microsoft.com/office/2006/metadata/properties"/>
    <ds:schemaRef ds:uri="97e57212-3e02-407f-8b2d-05f7d7f19b15"/>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f19a5c4a-5a58-4074-aba8-4b17174d92ff"/>
    <ds:schemaRef ds:uri="a052ecc6-f5a4-49f4-aa10-e791a5474042"/>
    <ds:schemaRef ds:uri="http://www.w3.org/XML/1998/namespace"/>
    <ds:schemaRef ds:uri="http://purl.org/dc/dcmitype/"/>
  </ds:schemaRefs>
</ds:datastoreItem>
</file>

<file path=customXml/itemProps4.xml><?xml version="1.0" encoding="utf-8"?>
<ds:datastoreItem xmlns:ds="http://schemas.openxmlformats.org/officeDocument/2006/customXml" ds:itemID="{08CBE215-D6D9-4B04-BBBD-FF90CE2D7C48}">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Quarterly Submission Guide</vt:lpstr>
      <vt:lpstr>Table 1</vt:lpstr>
      <vt:lpstr>Table 2</vt:lpstr>
      <vt:lpstr>Table 3</vt:lpstr>
      <vt:lpstr>Table 4</vt:lpstr>
      <vt:lpstr>Table 5</vt:lpstr>
      <vt:lpstr>Table 6</vt:lpstr>
      <vt:lpstr>Table 7.1</vt:lpstr>
      <vt:lpstr>Table 7.2</vt:lpstr>
      <vt:lpstr>Table 8</vt:lpstr>
      <vt:lpstr>Table 9</vt:lpstr>
      <vt:lpstr>Table 10</vt:lpstr>
      <vt:lpstr>Table 11</vt:lpstr>
      <vt:lpstr>Table 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2020-10-05T17:17:42Z</dcterms:created>
  <dcterms:modified xsi:type="dcterms:W3CDTF">2021-08-02T21:49:42Z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0x010100E0BA96DB7B705A43B8AD23F39205407B</vt:lpwstr>
  </property>
  <property fmtid="{D5CDD505-2E9C-101B-9397-08002B2CF9AE}" pid="3" name="pgeRecordCategory">
    <vt:lpwstr/>
  </property>
  <property fmtid="{D5CDD505-2E9C-101B-9397-08002B2CF9AE}" pid="4" name="TitusGUID">
    <vt:lpwstr>98818a56-32e6-4354-88d2-96a66dd14bd0</vt:lpwstr>
  </property>
  <property fmtid="{D5CDD505-2E9C-101B-9397-08002B2CF9AE}" pid="5" name="CofWorkbookId">
    <vt:lpwstr>c8e10484-857a-42d0-99c2-4250437a4674</vt:lpwstr>
  </property>
</Properties>
</file>