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Planejamento" sheetId="2" r:id="rId5"/>
    <sheet state="visible" name="Etapa #1" sheetId="3" r:id="rId6"/>
    <sheet state="visible" name="Etapa #2" sheetId="4" r:id="rId7"/>
    <sheet state="visible" name="Etapa #3" sheetId="5" r:id="rId8"/>
    <sheet state="visible" name="Etapa #4" sheetId="6" r:id="rId9"/>
    <sheet state="visible" name="Etapa #5" sheetId="7" r:id="rId10"/>
    <sheet state="visible" name="Etapa #6" sheetId="8" r:id="rId11"/>
  </sheets>
  <definedNames>
    <definedName hidden="1" localSheetId="3" name="_xlnm._FilterDatabase">'Etapa #2'!$B$10:$I$13</definedName>
    <definedName hidden="1" localSheetId="4" name="_xlnm._FilterDatabase">'Etapa #3'!$B$10:$I$15</definedName>
    <definedName hidden="1" localSheetId="5" name="_xlnm._FilterDatabase">'Etapa #4'!$B$10:$I$16</definedName>
  </definedNames>
  <calcPr/>
  <extLst>
    <ext uri="GoogleSheetsCustomDataVersion2">
      <go:sheetsCustomData xmlns:go="http://customooxmlschemas.google.com/" r:id="rId12" roundtripDataChecksum="IbGwfk4AE9G3ZlwMQLVTL6ENozQ6uVuZlo3gTB8y41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8">
      <text>
        <t xml:space="preserve">======
ID#AAABTIaMssw
    (2019-08-02 12:46:53)
Distribuição de tarefas e esforço por aluno</t>
      </text>
    </comment>
    <comment authorId="0" ref="I9">
      <text>
        <t xml:space="preserve">======
ID#AAABTIaMssc
    (2019-08-02 12:46:53)
Informações dos integrantes do grupo para serem discutidas em reunião diárias ou de final de Sprint.</t>
      </text>
    </comment>
  </commentList>
  <extLst>
    <ext uri="GoogleSheetsCustomDataVersion2">
      <go:sheetsCustomData xmlns:go="http://customooxmlschemas.google.com/" r:id="rId1" roundtripDataSignature="AMtx7miZ2U0VV6jtouVZpGQ4rKghktKLO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======
ID#AAABTIaMss0
    (2019-08-02 12:46:53)
Distribuição de tarefas e esforço por aluno</t>
      </text>
    </comment>
    <comment authorId="0" ref="I9">
      <text>
        <t xml:space="preserve">======
ID#AAABTIaMssU
    (2019-08-02 12:46:53)
Informações dos integrantes do grupo para serem discutidas em reunião diárias ou de final de Sprint.</t>
      </text>
    </comment>
  </commentList>
  <extLst>
    <ext uri="GoogleSheetsCustomDataVersion2">
      <go:sheetsCustomData xmlns:go="http://customooxmlschemas.google.com/" r:id="rId1" roundtripDataSignature="AMtx7mjUuFJm+NEcVK1cyB929M8vKy3Qp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8">
      <text>
        <t xml:space="preserve">======
ID#AAABTIaMssY
    (2019-08-02 12:46:53)
Distribuição de tarefas e esforço por aluno</t>
      </text>
    </comment>
    <comment authorId="0" ref="I9">
      <text>
        <t xml:space="preserve">======
ID#AAABTIaMsss
    (2019-08-02 12:46:53)
Informações dos integrantes do grupo para serem discutidas em reunião diárias ou de final de Sprint.</t>
      </text>
    </comment>
  </commentList>
  <extLst>
    <ext uri="GoogleSheetsCustomDataVersion2">
      <go:sheetsCustomData xmlns:go="http://customooxmlschemas.google.com/" r:id="rId1" roundtripDataSignature="AMtx7mhi4byQ7IE5HmhyzTLAkI1S5Fq6x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ID#AAABTIaMssk
    (2019-08-02 12:46:53)
Informações dos integrantes do grupo para serem discutidas em reunião diárias ou de final de Sprint.</t>
      </text>
    </comment>
    <comment authorId="0" ref="B19">
      <text>
        <t xml:space="preserve">======
ID#AAABTIaMss4
    (2019-08-02 12:46:53)
Distribuição de tarefas e esforço por aluno</t>
      </text>
    </comment>
  </commentList>
  <extLst>
    <ext uri="GoogleSheetsCustomDataVersion2">
      <go:sheetsCustomData xmlns:go="http://customooxmlschemas.google.com/" r:id="rId1" roundtripDataSignature="AMtx7miqV+49tx2wd18zfD03TJI2MHcsW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ID#AAABTIaMsso
    (2019-08-02 12:46:53)
Informações dos integrantes do grupo para serem discutidas em reunião diárias ou de final de Sprint.</t>
      </text>
    </comment>
    <comment authorId="0" ref="B19">
      <text>
        <t xml:space="preserve">======
ID#AAABTIaMssg
    (2019-08-02 12:46:53)
Distribuição de tarefas e esforço por aluno</t>
      </text>
    </comment>
  </commentList>
  <extLst>
    <ext uri="GoogleSheetsCustomDataVersion2">
      <go:sheetsCustomData xmlns:go="http://customooxmlschemas.google.com/" r:id="rId1" roundtripDataSignature="AMtx7mgJ99zJyzMuOcz8jiWaC6QAOovBGw=="/>
    </ext>
  </extLst>
</comments>
</file>

<file path=xl/sharedStrings.xml><?xml version="1.0" encoding="utf-8"?>
<sst xmlns="http://schemas.openxmlformats.org/spreadsheetml/2006/main" count="351" uniqueCount="139">
  <si>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</si>
  <si>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</si>
  <si>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</si>
  <si>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Sistemas de Informação</t>
  </si>
  <si>
    <t>Projeto: Aplicações para Processos de Negócios</t>
  </si>
  <si>
    <t>Auto Farma</t>
  </si>
  <si>
    <t>INTEGRANTES</t>
  </si>
  <si>
    <t>Jhonatan Felipe do Nascimento</t>
  </si>
  <si>
    <t xml:space="preserve">Júlia Persson Mascari </t>
  </si>
  <si>
    <t>Maria Eduarda Borges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</si>
  <si>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</si>
  <si>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</si>
  <si>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</si>
  <si>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</si>
  <si>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</si>
  <si>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</si>
  <si>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</si>
  <si>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</si>
  <si>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</si>
  <si>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</si>
  <si>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</si>
  <si>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</si>
  <si>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</si>
  <si>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</si>
  <si>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</si>
  <si>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</si>
  <si>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</si>
  <si>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</si>
  <si>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ETAPAS</t>
  </si>
  <si>
    <t>Nº</t>
  </si>
  <si>
    <t>Início</t>
  </si>
  <si>
    <t>Fim</t>
  </si>
  <si>
    <t>Observações Auxiliares</t>
  </si>
  <si>
    <t>Progresso</t>
  </si>
  <si>
    <t>Preenchimento do documento de Template de 1. até 3.2</t>
  </si>
  <si>
    <t>Feito</t>
  </si>
  <si>
    <t>Preenchimento do documento de Template de 1. até 3.2 e modelar os processos de negócios AS IS e TO BE no Sydle One</t>
  </si>
  <si>
    <t xml:space="preserve">Preenchimento do documento de Template de 4 até. 4.3 </t>
  </si>
  <si>
    <t>Realizar as correções solicitadas, automatizar os processos modelados em um sistema de software e esboçar consultas com SQL</t>
  </si>
  <si>
    <t>Realizar correções, itens da etapa e planejamento para próxima etapa.</t>
  </si>
  <si>
    <t>Realizar correções, itens da etapa e apresentação.</t>
  </si>
  <si>
    <t>STATUS</t>
  </si>
  <si>
    <t>PROGRESSO</t>
  </si>
  <si>
    <t>Pendente</t>
  </si>
  <si>
    <t>Tarefas Criadas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</si>
  <si>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</si>
  <si>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</si>
  <si>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#1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</si>
  <si>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</si>
  <si>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</si>
  <si>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</si>
  <si>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</si>
  <si>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</si>
  <si>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</si>
  <si>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</si>
  <si>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</si>
  <si>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Preencher "3.1. Análise da situação atual (AS-IS)" no documento de template.</t>
  </si>
  <si>
    <t>Júlia Persson Mascari</t>
  </si>
  <si>
    <t>1h30</t>
  </si>
  <si>
    <t>1h</t>
  </si>
  <si>
    <t>Preencher "1.1. Objetivos geral e específicos" no documento de template.</t>
  </si>
  <si>
    <t>45min</t>
  </si>
  <si>
    <t>Preencher "3.2. Modelagem dos processos aprimorados (TO-BE)" no documento de template.</t>
  </si>
  <si>
    <t xml:space="preserve">César Henrique de Oliveira </t>
  </si>
  <si>
    <t>Preencher "1. Introdução" no documento de template.</t>
  </si>
  <si>
    <t>Jhonatan Felipe</t>
  </si>
  <si>
    <t>Preencher " 1.2 - Justificativa"  e "2 - Participantes do processo de negócio" no documento de template.</t>
  </si>
  <si>
    <t>Marcos Gleick</t>
  </si>
  <si>
    <t>1h25</t>
  </si>
  <si>
    <t>Total:</t>
  </si>
  <si>
    <t>5h55</t>
  </si>
  <si>
    <t>4h25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</si>
  <si>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</si>
  <si>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</si>
  <si>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</si>
  <si>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#2</t>
  </si>
  <si>
    <t>Modelagem dos AS-IS e TO-BE na Plataforma Sydle One</t>
  </si>
  <si>
    <t>Realizar a correção solicitada em "1.1. Objetivos geral e específicos" no documento de template.</t>
  </si>
  <si>
    <t>5 min</t>
  </si>
  <si>
    <t>Descrever riscos e impactos do trabalho de um banco de dados NoSQL</t>
  </si>
  <si>
    <t>40 min</t>
  </si>
  <si>
    <t>25 min</t>
  </si>
  <si>
    <t>4h45</t>
  </si>
  <si>
    <t>3h30</t>
  </si>
  <si>
    <t>Distribuição de Tarefas</t>
  </si>
  <si>
    <t>4h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</si>
  <si>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</si>
  <si>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#3</t>
  </si>
  <si>
    <t>Item 1 da entrega: Correções da etapa anterior;</t>
  </si>
  <si>
    <t>Maria Eduarda Borges e Júlia Persson Mascari</t>
  </si>
  <si>
    <t>45m</t>
  </si>
  <si>
    <t>Item 2 da entrega: Construção do DER;</t>
  </si>
  <si>
    <t>2h</t>
  </si>
  <si>
    <t>Item 3 da entrega: Criação dos tipos abstratos de dados;</t>
  </si>
  <si>
    <t xml:space="preserve">
2h30</t>
  </si>
  <si>
    <t>Muita lentidão na plafarma Sydle One, dificultando o processo.</t>
  </si>
  <si>
    <t>Item 4 da entrega: Descrever as propriedades;</t>
  </si>
  <si>
    <t>30m</t>
  </si>
  <si>
    <t>Item 5 da entrega: Avaliar as possibilidades e impactos do NoSQL;</t>
  </si>
  <si>
    <t>3h</t>
  </si>
  <si>
    <t>3h15</t>
  </si>
  <si>
    <t>2h30</t>
  </si>
  <si>
    <t>1h15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</si>
  <si>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</si>
  <si>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#4</t>
  </si>
  <si>
    <t>Correções das etapas anteriores;</t>
  </si>
  <si>
    <t>Júlia Persson Mascari, Jhonatan Felipe e Maria Eduarda Borges</t>
  </si>
  <si>
    <t>Passo 1 do item "Automatizar os processos modelados em um sistema de software"</t>
  </si>
  <si>
    <t xml:space="preserve">
40m</t>
  </si>
  <si>
    <t>Passo 2 do item "Automatizar os processos modelados em um sistema de software"</t>
  </si>
  <si>
    <t>Item "Esboçar consultas com SQL de acordo com as necessidades de informação dos participantes dos processos"</t>
  </si>
  <si>
    <t xml:space="preserve">Jhonatan Felipe  </t>
  </si>
  <si>
    <t xml:space="preserve"> Planejar as atividades da próxima etapa</t>
  </si>
  <si>
    <t>Gravar vídeo Sydle One</t>
  </si>
  <si>
    <t>4h30</t>
  </si>
  <si>
    <t>2h40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</si>
  <si>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</si>
  <si>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#5</t>
  </si>
  <si>
    <t>Correção das etapas anteriores</t>
  </si>
  <si>
    <t>Júlia e Maria Eduarda</t>
  </si>
  <si>
    <t>Item "Indicadores de Desempenho"</t>
  </si>
  <si>
    <t>1h20</t>
  </si>
  <si>
    <t>40m</t>
  </si>
  <si>
    <t>Item "Avaliação de Qualidade do Software"</t>
  </si>
  <si>
    <t>20m</t>
  </si>
  <si>
    <t>Item "Desenvolvimento de Relatórios"</t>
  </si>
  <si>
    <t>Item "Prévia da Apresentação e Roteiro de Vídeo"</t>
  </si>
  <si>
    <t>Item "Planejamento das Próximas Atividades"</t>
  </si>
  <si>
    <t>5h10</t>
  </si>
  <si>
    <t>2h50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</si>
  <si>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</si>
  <si>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Maria Eduarda/ Julia Persson/ Jhonatan Felipe</t>
  </si>
  <si>
    <t>Finalizar Documento</t>
  </si>
  <si>
    <t>Elaborar apresentação</t>
  </si>
  <si>
    <t xml:space="preserve">Preparar vídeo </t>
  </si>
  <si>
    <t>Criar e montar repositório no GitHub/ Montar apresentação de slides</t>
  </si>
  <si>
    <t>5h</t>
  </si>
  <si>
    <t>5h30</t>
  </si>
  <si>
    <t>6h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</si>
</sst>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0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i/>
      <sz val="14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0" fillId="3" fontId="1" numFmtId="0" xfId="0" applyAlignment="1" applyBorder="1" applyFont="1">
      <alignment horizontal="center" readingOrder="0"/>
    </xf>
    <xf borderId="13" fillId="0" fontId="1" numFmtId="0" xfId="0" applyBorder="1" applyFont="1"/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4" fillId="5" fontId="9" numFmtId="0" xfId="0" applyBorder="1" applyFill="1" applyFont="1"/>
    <xf borderId="15" fillId="5" fontId="10" numFmtId="0" xfId="0" applyAlignment="1" applyBorder="1" applyFont="1">
      <alignment horizontal="center"/>
    </xf>
    <xf borderId="16" fillId="0" fontId="3" numFmtId="0" xfId="0" applyBorder="1" applyFont="1"/>
    <xf borderId="15" fillId="5" fontId="10" numFmtId="0" xfId="0" applyBorder="1" applyFont="1"/>
    <xf borderId="14" fillId="5" fontId="11" numFmtId="0" xfId="0" applyBorder="1" applyFont="1"/>
    <xf borderId="14" fillId="5" fontId="11" numFmtId="0" xfId="0" applyAlignment="1" applyBorder="1" applyFont="1">
      <alignment horizontal="center"/>
    </xf>
    <xf borderId="14" fillId="5" fontId="1" numFmtId="0" xfId="0" applyBorder="1" applyFont="1"/>
    <xf borderId="14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5" fillId="5" fontId="13" numFmtId="0" xfId="0" applyAlignment="1" applyBorder="1" applyFont="1">
      <alignment horizontal="left"/>
    </xf>
    <xf borderId="15" fillId="5" fontId="13" numFmtId="0" xfId="0" applyBorder="1" applyFont="1"/>
    <xf borderId="14" fillId="5" fontId="11" numFmtId="1" xfId="0" applyAlignment="1" applyBorder="1" applyFont="1" applyNumberFormat="1">
      <alignment horizontal="center"/>
    </xf>
    <xf borderId="14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readingOrder="0" vertical="center"/>
    </xf>
    <xf borderId="10" fillId="6" fontId="14" numFmtId="0" xfId="0" applyAlignment="1" applyBorder="1" applyFill="1" applyFont="1">
      <alignment horizontal="center" vertical="center"/>
    </xf>
    <xf borderId="17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7" fillId="5" fontId="8" numFmtId="0" xfId="0" applyAlignment="1" applyBorder="1" applyFont="1">
      <alignment horizontal="center" vertical="center"/>
    </xf>
    <xf borderId="17" fillId="5" fontId="8" numFmtId="164" xfId="0" applyAlignment="1" applyBorder="1" applyFont="1" applyNumberFormat="1">
      <alignment horizontal="center" readingOrder="0" vertical="center"/>
    </xf>
    <xf borderId="10" fillId="5" fontId="8" numFmtId="0" xfId="0" applyAlignment="1" applyBorder="1" applyFont="1">
      <alignment horizontal="center" readingOrder="0" vertical="center"/>
    </xf>
    <xf borderId="17" fillId="5" fontId="15" numFmtId="0" xfId="0" applyAlignment="1" applyBorder="1" applyFont="1">
      <alignment horizontal="center" readingOrder="0" vertical="center"/>
    </xf>
    <xf borderId="17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left" readingOrder="0" vertical="center"/>
    </xf>
    <xf borderId="18" fillId="0" fontId="3" numFmtId="0" xfId="0" applyBorder="1" applyFont="1"/>
    <xf borderId="10" fillId="5" fontId="1" numFmtId="0" xfId="0" applyAlignment="1" applyBorder="1" applyFont="1">
      <alignment horizontal="center" readingOrder="0"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vertical="center"/>
    </xf>
    <xf borderId="10" fillId="4" fontId="14" numFmtId="0" xfId="0" applyAlignment="1" applyBorder="1" applyFont="1">
      <alignment horizontal="center" readingOrder="0"/>
    </xf>
    <xf borderId="14" fillId="8" fontId="16" numFmtId="0" xfId="0" applyAlignment="1" applyBorder="1" applyFill="1" applyFont="1">
      <alignment horizontal="center" vertical="center"/>
    </xf>
    <xf borderId="17" fillId="9" fontId="15" numFmtId="0" xfId="0" applyAlignment="1" applyBorder="1" applyFill="1" applyFont="1">
      <alignment horizontal="center"/>
    </xf>
    <xf borderId="17" fillId="9" fontId="15" numFmtId="0" xfId="0" applyAlignment="1" applyBorder="1" applyFont="1">
      <alignment horizontal="center" shrinkToFit="0" wrapText="0"/>
    </xf>
    <xf borderId="17" fillId="0" fontId="8" numFmtId="0" xfId="0" applyAlignment="1" applyBorder="1" applyFont="1">
      <alignment horizontal="center" vertical="center"/>
    </xf>
    <xf borderId="17" fillId="3" fontId="8" numFmtId="165" xfId="0" applyAlignment="1" applyBorder="1" applyFont="1" applyNumberFormat="1">
      <alignment horizontal="center" shrinkToFit="0" vertical="center" wrapText="1"/>
    </xf>
    <xf borderId="17" fillId="3" fontId="8" numFmtId="0" xfId="0" applyAlignment="1" applyBorder="1" applyFont="1">
      <alignment horizontal="center" readingOrder="0" shrinkToFit="0" vertical="center" wrapText="1"/>
    </xf>
    <xf borderId="17" fillId="3" fontId="8" numFmtId="0" xfId="0" applyAlignment="1" applyBorder="1" applyFont="1">
      <alignment horizontal="center" readingOrder="0" shrinkToFit="0" vertical="center" wrapText="0"/>
    </xf>
    <xf borderId="17" fillId="3" fontId="8" numFmtId="0" xfId="0" applyAlignment="1" applyBorder="1" applyFont="1">
      <alignment horizontal="center" readingOrder="0" vertical="center"/>
    </xf>
    <xf borderId="17" fillId="3" fontId="8" numFmtId="1" xfId="0" applyAlignment="1" applyBorder="1" applyFont="1" applyNumberFormat="1">
      <alignment horizontal="center" readingOrder="0" vertical="center"/>
    </xf>
    <xf borderId="17" fillId="3" fontId="8" numFmtId="0" xfId="0" applyAlignment="1" applyBorder="1" applyFont="1">
      <alignment horizontal="center" shrinkToFit="0" vertical="center" wrapText="1"/>
    </xf>
    <xf borderId="17" fillId="3" fontId="17" numFmtId="0" xfId="0" applyAlignment="1" applyBorder="1" applyFont="1">
      <alignment horizontal="center" shrinkToFit="0" vertical="center" wrapText="1"/>
    </xf>
    <xf borderId="17" fillId="3" fontId="15" numFmtId="0" xfId="0" applyBorder="1" applyFont="1"/>
    <xf borderId="17" fillId="3" fontId="15" numFmtId="1" xfId="0" applyAlignment="1" applyBorder="1" applyFont="1" applyNumberFormat="1">
      <alignment readingOrder="0"/>
    </xf>
    <xf borderId="0" fillId="0" fontId="9" numFmtId="0" xfId="0" applyAlignment="1" applyFont="1">
      <alignment shrinkToFit="0" wrapText="0"/>
    </xf>
    <xf borderId="10" fillId="9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0" fillId="0" fontId="18" numFmtId="0" xfId="0" applyAlignment="1" applyFont="1">
      <alignment shrinkToFit="0" wrapText="0"/>
    </xf>
    <xf borderId="14" fillId="8" fontId="16" numFmtId="0" xfId="0" applyAlignment="1" applyBorder="1" applyFont="1">
      <alignment horizontal="center"/>
    </xf>
    <xf borderId="17" fillId="7" fontId="15" numFmtId="0" xfId="0" applyAlignment="1" applyBorder="1" applyFont="1">
      <alignment horizontal="center"/>
    </xf>
    <xf borderId="17" fillId="10" fontId="8" numFmtId="0" xfId="0" applyAlignment="1" applyBorder="1" applyFill="1" applyFont="1">
      <alignment horizontal="center" readingOrder="0" vertical="center"/>
    </xf>
    <xf borderId="17" fillId="3" fontId="8" numFmtId="0" xfId="0" applyAlignment="1" applyBorder="1" applyFont="1">
      <alignment shrinkToFit="0" wrapText="1"/>
    </xf>
    <xf borderId="0" fillId="0" fontId="18" numFmtId="0" xfId="0" applyFont="1"/>
    <xf borderId="10" fillId="4" fontId="14" numFmtId="0" xfId="0" applyAlignment="1" applyBorder="1" applyFont="1">
      <alignment horizontal="center"/>
    </xf>
    <xf borderId="17" fillId="5" fontId="19" numFmtId="0" xfId="0" applyAlignment="1" applyBorder="1" applyFont="1">
      <alignment horizontal="center"/>
    </xf>
    <xf borderId="17" fillId="3" fontId="8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17" fillId="3" fontId="8" numFmtId="1" xfId="0" applyAlignment="1" applyBorder="1" applyFont="1" applyNumberFormat="1">
      <alignment horizontal="center" vertical="center"/>
    </xf>
    <xf borderId="17" fillId="10" fontId="18" numFmtId="0" xfId="0" applyAlignment="1" applyBorder="1" applyFont="1">
      <alignment horizontal="center" readingOrder="0"/>
    </xf>
    <xf borderId="17" fillId="3" fontId="15" numFmtId="1" xfId="0" applyBorder="1" applyFont="1" applyNumberFormat="1"/>
    <xf borderId="17" fillId="5" fontId="19" numFmtId="0" xfId="0" applyAlignment="1" applyBorder="1" applyFont="1">
      <alignment horizontal="center" readingOrder="0"/>
    </xf>
    <xf borderId="17" fillId="3" fontId="8" numFmtId="165" xfId="0" applyAlignment="1" applyBorder="1" applyFont="1" applyNumberFormat="1">
      <alignment horizontal="center" readingOrder="0" shrinkToFit="0" vertical="center" wrapText="1"/>
    </xf>
    <xf borderId="17" fillId="3" fontId="18" numFmtId="0" xfId="0" applyAlignment="1" applyBorder="1" applyFont="1">
      <alignment horizontal="center" readingOrder="0"/>
    </xf>
    <xf borderId="17" fillId="0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axId val="1446050946"/>
        <c:axId val="1390967046"/>
      </c:areaChart>
      <c:catAx>
        <c:axId val="1446050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390967046"/>
      </c:catAx>
      <c:valAx>
        <c:axId val="13909670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4605094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14</xdr:row>
      <xdr:rowOff>123825</xdr:rowOff>
    </xdr:from>
    <xdr:ext cx="7886700" cy="4543425"/>
    <xdr:graphicFrame>
      <xdr:nvGraphicFramePr>
        <xdr:cNvPr id="41414210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15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3"/>
      <c r="F9" s="13"/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7</v>
      </c>
      <c r="C10" s="13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6" t="s">
        <v>8</v>
      </c>
      <c r="C11" s="13"/>
      <c r="D11" s="13"/>
      <c r="E11" s="13"/>
      <c r="F11" s="13"/>
      <c r="G11" s="13"/>
      <c r="H11" s="14"/>
      <c r="I11" s="17"/>
      <c r="J11" s="1"/>
      <c r="K11" s="1"/>
      <c r="L11" s="1"/>
      <c r="M11" s="1"/>
      <c r="N11" s="1"/>
    </row>
    <row r="12" ht="15.75" customHeight="1">
      <c r="A12" s="1"/>
      <c r="B12" s="18" t="s">
        <v>9</v>
      </c>
      <c r="C12" s="13"/>
      <c r="D12" s="13"/>
      <c r="E12" s="13"/>
      <c r="F12" s="13"/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I13" s="1"/>
      <c r="J13" s="1"/>
      <c r="K13" s="1"/>
      <c r="L13" s="1"/>
      <c r="M13" s="1"/>
      <c r="N13" s="1"/>
    </row>
    <row r="14" ht="15.75" customHeight="1">
      <c r="A14" s="1"/>
      <c r="B14" s="1"/>
      <c r="C14" s="1"/>
      <c r="D14" s="1"/>
      <c r="E14" s="19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20" t="s">
        <v>10</v>
      </c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>
      <c r="A33" s="1"/>
      <c r="B33" s="2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20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20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22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6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7.5" customHeight="1">
      <c r="A96" s="23"/>
      <c r="B96" s="24"/>
      <c r="C96" s="25"/>
      <c r="D96" s="26"/>
      <c r="E96" s="25"/>
      <c r="F96" s="26"/>
      <c r="G96" s="25"/>
      <c r="H96" s="27" t="s">
        <v>11</v>
      </c>
      <c r="I96" s="28" t="s">
        <v>12</v>
      </c>
      <c r="J96" s="29"/>
      <c r="K96" s="30"/>
      <c r="L96" s="30" t="s">
        <v>13</v>
      </c>
      <c r="M96" s="27" t="s">
        <v>14</v>
      </c>
      <c r="N96" s="31" t="s">
        <v>15</v>
      </c>
      <c r="O96" s="32"/>
    </row>
    <row r="97" ht="9.0" customHeight="1">
      <c r="A97" s="23"/>
      <c r="B97" s="33"/>
      <c r="C97" s="25"/>
      <c r="D97" s="34"/>
      <c r="E97" s="25"/>
      <c r="F97" s="29"/>
      <c r="G97" s="30" t="s">
        <v>16</v>
      </c>
      <c r="H97" s="35" t="str">
        <f>'Etapa #1'!G16</f>
        <v>5h55</v>
      </c>
      <c r="I97" s="35" t="str">
        <f>'Etapa #1'!H16</f>
        <v>4h25</v>
      </c>
      <c r="J97" s="29"/>
      <c r="K97" s="30" t="str">
        <f t="shared" ref="K97:K98" si="1">#REF!</f>
        <v>#REF!</v>
      </c>
      <c r="L97" s="30" t="str">
        <f>SUM(#REF!, #REF!, #REF!, #REF!, #REF!)</f>
        <v>#REF!</v>
      </c>
      <c r="M97" s="29" t="s">
        <v>17</v>
      </c>
      <c r="N97" s="32" t="s">
        <v>18</v>
      </c>
      <c r="O97" s="32"/>
    </row>
    <row r="98" ht="9.75" customHeight="1">
      <c r="A98" s="23"/>
      <c r="B98" s="33"/>
      <c r="C98" s="25"/>
      <c r="D98" s="34"/>
      <c r="E98" s="25"/>
      <c r="F98" s="29"/>
      <c r="G98" s="30" t="s">
        <v>19</v>
      </c>
      <c r="H98" s="35" t="str">
        <f>'Etapa #2'!G14</f>
        <v>4h45</v>
      </c>
      <c r="I98" s="35" t="str">
        <f>'Etapa #2'!H14</f>
        <v>3h30</v>
      </c>
      <c r="J98" s="29"/>
      <c r="K98" s="30" t="str">
        <f t="shared" si="1"/>
        <v>#REF!</v>
      </c>
      <c r="L98" s="30" t="str">
        <f>SUM(#REF!, 'Etapa #1'!$H19, #REF!, 'Etapa #4'!$H21, #REF!)</f>
        <v>#REF!</v>
      </c>
      <c r="M98" s="29" t="s">
        <v>20</v>
      </c>
      <c r="N98" s="32" t="s">
        <v>21</v>
      </c>
      <c r="O98" s="32"/>
    </row>
    <row r="99" ht="9.0" customHeight="1">
      <c r="A99" s="23"/>
      <c r="B99" s="33"/>
      <c r="C99" s="25"/>
      <c r="D99" s="34"/>
      <c r="E99" s="25"/>
      <c r="F99" s="29"/>
      <c r="G99" s="30" t="s">
        <v>22</v>
      </c>
      <c r="H99" s="35">
        <f>'Etapa #3'!G16</f>
        <v>7</v>
      </c>
      <c r="I99" s="35">
        <f>'Etapa #3'!H16</f>
        <v>6</v>
      </c>
      <c r="J99" s="29"/>
      <c r="K99" s="30" t="str">
        <f t="shared" ref="K99:K100" si="2">B10</f>
        <v>Jhonatan Felipe do Nascimento</v>
      </c>
      <c r="L99" s="30">
        <f>SUM('Etapa #5'!$I21, 'Etapa #1'!$H20, 'Etapa #2'!$H18, 'Etapa #4'!$H22, 'Etapa #3'!$H20)</f>
        <v>2</v>
      </c>
      <c r="M99" s="29" t="s">
        <v>23</v>
      </c>
      <c r="N99" s="32" t="s">
        <v>23</v>
      </c>
      <c r="O99" s="32"/>
    </row>
    <row r="100" ht="8.25" customHeight="1">
      <c r="A100" s="23"/>
      <c r="B100" s="33"/>
      <c r="C100" s="25"/>
      <c r="D100" s="34"/>
      <c r="E100" s="25"/>
      <c r="F100" s="29"/>
      <c r="G100" s="30" t="s">
        <v>24</v>
      </c>
      <c r="H100" s="35" t="str">
        <f>'Etapa #4'!G17</f>
        <v>4h30</v>
      </c>
      <c r="I100" s="35" t="str">
        <f>'Etapa #4'!H17</f>
        <v>2h40</v>
      </c>
      <c r="J100" s="29"/>
      <c r="K100" s="30" t="str">
        <f t="shared" si="2"/>
        <v>Júlia Persson Mascari </v>
      </c>
      <c r="L100" s="30" t="str">
        <f>SUM('Etapa #5'!$I22, #REF!, 'Etapa #2'!$H19, 'Etapa #4'!$H23, 'Etapa #3'!$H21)</f>
        <v>#REF!</v>
      </c>
      <c r="M100" s="29" t="s">
        <v>25</v>
      </c>
      <c r="N100" s="32"/>
      <c r="O100" s="32"/>
    </row>
    <row r="101" ht="6.75" customHeight="1">
      <c r="A101" s="23"/>
      <c r="B101" s="33"/>
      <c r="C101" s="25"/>
      <c r="D101" s="34"/>
      <c r="E101" s="25"/>
      <c r="F101" s="29"/>
      <c r="G101" s="30" t="s">
        <v>26</v>
      </c>
      <c r="H101" s="35">
        <f>'Etapa #5'!G17</f>
        <v>0</v>
      </c>
      <c r="I101" s="35">
        <f>'Etapa #5'!H17</f>
        <v>0</v>
      </c>
      <c r="J101" s="29"/>
      <c r="K101" s="30" t="str">
        <f>#REF!</f>
        <v>#REF!</v>
      </c>
      <c r="L101" s="30" t="str">
        <f>SUM(#REF!, 'Etapa #1'!$H21, #REF!, 'Etapa #4'!$H24, #REF!)</f>
        <v>#REF!</v>
      </c>
    </row>
    <row r="102" ht="15.75" customHeight="1">
      <c r="A102" s="23"/>
      <c r="B102" s="33"/>
      <c r="C102" s="25"/>
      <c r="F102" s="29"/>
      <c r="G102" s="29"/>
      <c r="H102" s="29"/>
      <c r="I102" s="29"/>
      <c r="J102" s="29"/>
      <c r="K102" s="30" t="str">
        <f>B12</f>
        <v>Maria Eduarda Borges</v>
      </c>
      <c r="L102" s="30" t="str">
        <f>SUM('Etapa #5'!$I23, #REF!, 'Etapa #2'!$H20, 'Etapa #4'!$H25, 'Etapa #3'!$H22)</f>
        <v>#REF!</v>
      </c>
    </row>
    <row r="103" ht="15.75" customHeight="1">
      <c r="A103" s="23"/>
      <c r="B103" s="33"/>
      <c r="C103" s="25"/>
      <c r="D103" s="36"/>
      <c r="E103" s="29"/>
      <c r="F103" s="29"/>
      <c r="G103" s="29"/>
      <c r="H103" s="29"/>
      <c r="I103" s="29"/>
      <c r="J103" s="29"/>
      <c r="K103" s="32"/>
      <c r="L103" s="30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32"/>
      <c r="L104" s="32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32"/>
      <c r="L105" s="32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5">
    <mergeCell ref="B1:H1"/>
    <mergeCell ref="B2:H2"/>
    <mergeCell ref="B3:H3"/>
    <mergeCell ref="B4:H4"/>
    <mergeCell ref="B5:H5"/>
    <mergeCell ref="B7:H7"/>
    <mergeCell ref="B9:H9"/>
    <mergeCell ref="B10:H10"/>
    <mergeCell ref="B11:H11"/>
    <mergeCell ref="B12:H12"/>
    <mergeCell ref="B96:C96"/>
    <mergeCell ref="D96:E96"/>
    <mergeCell ref="F96:G96"/>
    <mergeCell ref="D97:E97"/>
    <mergeCell ref="B101:C101"/>
    <mergeCell ref="D101:E101"/>
    <mergeCell ref="B102:C102"/>
    <mergeCell ref="B103:C103"/>
    <mergeCell ref="B97:C97"/>
    <mergeCell ref="B98:C98"/>
    <mergeCell ref="D98:E98"/>
    <mergeCell ref="B99:C99"/>
    <mergeCell ref="D99:E99"/>
    <mergeCell ref="B100:C100"/>
    <mergeCell ref="D100:E10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64.0"/>
    <col customWidth="1" min="8" max="8" width="16.88"/>
    <col customWidth="1" min="9" max="9" width="3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27</v>
      </c>
      <c r="C3" s="6"/>
      <c r="D3" s="6"/>
      <c r="E3" s="6"/>
      <c r="F3" s="6"/>
      <c r="G3" s="6"/>
      <c r="H3" s="7"/>
      <c r="I3" s="1"/>
    </row>
    <row r="4">
      <c r="A4" s="1"/>
      <c r="B4" s="9" t="s">
        <v>3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">
        <v>5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28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29</v>
      </c>
      <c r="C10" s="40" t="s">
        <v>30</v>
      </c>
      <c r="D10" s="40" t="s">
        <v>31</v>
      </c>
      <c r="E10" s="41" t="s">
        <v>32</v>
      </c>
      <c r="F10" s="13"/>
      <c r="G10" s="14"/>
      <c r="H10" s="40" t="s">
        <v>33</v>
      </c>
      <c r="I10" s="1"/>
    </row>
    <row r="11" ht="15.75" customHeight="1">
      <c r="A11" s="1"/>
      <c r="B11" s="42">
        <v>1.0</v>
      </c>
      <c r="C11" s="43">
        <v>45544.0</v>
      </c>
      <c r="D11" s="43">
        <v>45551.0</v>
      </c>
      <c r="E11" s="44" t="s">
        <v>34</v>
      </c>
      <c r="F11" s="13"/>
      <c r="G11" s="14"/>
      <c r="H11" s="45" t="s">
        <v>35</v>
      </c>
      <c r="I11" s="1"/>
    </row>
    <row r="12" ht="15.75" customHeight="1">
      <c r="A12" s="1"/>
      <c r="B12" s="42">
        <v>2.0</v>
      </c>
      <c r="C12" s="46">
        <f t="shared" ref="C12:C16" si="1">C11+21</f>
        <v>45565</v>
      </c>
      <c r="D12" s="46">
        <f t="shared" ref="D12:D15" si="2">C12+20</f>
        <v>45585</v>
      </c>
      <c r="E12" s="47" t="s">
        <v>36</v>
      </c>
      <c r="F12" s="13"/>
      <c r="G12" s="48"/>
      <c r="H12" s="45" t="s">
        <v>35</v>
      </c>
      <c r="I12" s="1"/>
    </row>
    <row r="13" ht="15.75" customHeight="1">
      <c r="A13" s="1"/>
      <c r="B13" s="42">
        <v>3.0</v>
      </c>
      <c r="C13" s="46">
        <f t="shared" si="1"/>
        <v>45586</v>
      </c>
      <c r="D13" s="46">
        <f t="shared" si="2"/>
        <v>45606</v>
      </c>
      <c r="E13" s="44" t="s">
        <v>37</v>
      </c>
      <c r="F13" s="13"/>
      <c r="G13" s="14"/>
      <c r="H13" s="45" t="s">
        <v>35</v>
      </c>
      <c r="I13" s="1"/>
    </row>
    <row r="14" ht="15.75" customHeight="1">
      <c r="A14" s="1"/>
      <c r="B14" s="42">
        <v>4.0</v>
      </c>
      <c r="C14" s="46">
        <f t="shared" si="1"/>
        <v>45607</v>
      </c>
      <c r="D14" s="46">
        <f t="shared" si="2"/>
        <v>45627</v>
      </c>
      <c r="E14" s="47" t="s">
        <v>38</v>
      </c>
      <c r="F14" s="13"/>
      <c r="G14" s="14"/>
      <c r="H14" s="45" t="s">
        <v>35</v>
      </c>
      <c r="I14" s="1"/>
    </row>
    <row r="15" ht="15.75" customHeight="1">
      <c r="A15" s="1"/>
      <c r="B15" s="42">
        <v>5.0</v>
      </c>
      <c r="C15" s="46">
        <f t="shared" si="1"/>
        <v>45628</v>
      </c>
      <c r="D15" s="46">
        <f t="shared" si="2"/>
        <v>45648</v>
      </c>
      <c r="E15" s="49" t="s">
        <v>39</v>
      </c>
      <c r="F15" s="13"/>
      <c r="G15" s="48"/>
      <c r="H15" s="45" t="s">
        <v>35</v>
      </c>
      <c r="I15" s="1"/>
    </row>
    <row r="16" ht="15.75" customHeight="1">
      <c r="A16" s="1"/>
      <c r="B16" s="42">
        <v>6.0</v>
      </c>
      <c r="C16" s="46">
        <f t="shared" si="1"/>
        <v>45649</v>
      </c>
      <c r="D16" s="46">
        <f>C16+13</f>
        <v>45662</v>
      </c>
      <c r="E16" s="49" t="s">
        <v>40</v>
      </c>
      <c r="F16" s="13"/>
      <c r="G16" s="48"/>
      <c r="H16" s="45" t="s">
        <v>35</v>
      </c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21"/>
      <c r="C18" s="37"/>
      <c r="D18" s="37"/>
      <c r="E18" s="37"/>
      <c r="F18" s="37"/>
      <c r="G18" s="37"/>
      <c r="H18" s="21"/>
      <c r="I18" s="1"/>
    </row>
    <row r="19" ht="15.75" customHeight="1">
      <c r="A19" s="1"/>
      <c r="B19" s="21"/>
      <c r="C19" s="37"/>
      <c r="D19" s="37"/>
      <c r="E19" s="37"/>
      <c r="F19" s="37"/>
      <c r="G19" s="37"/>
      <c r="H19" s="21"/>
      <c r="I19" s="1"/>
    </row>
    <row r="20" ht="15.75" customHeight="1">
      <c r="A20" s="1"/>
      <c r="B20" s="21"/>
      <c r="C20" s="37"/>
      <c r="D20" s="37"/>
      <c r="E20" s="37"/>
      <c r="F20" s="37"/>
      <c r="G20" s="37"/>
      <c r="H20" s="21"/>
      <c r="I20" s="1"/>
    </row>
    <row r="21" ht="15.75" customHeight="1">
      <c r="A21" s="1"/>
      <c r="B21" s="21"/>
      <c r="C21" s="37"/>
      <c r="D21" s="37"/>
      <c r="E21" s="37"/>
      <c r="F21" s="37"/>
      <c r="G21" s="37"/>
      <c r="H21" s="21"/>
      <c r="I21" s="1"/>
    </row>
    <row r="22" ht="15.75" customHeight="1">
      <c r="A22" s="1"/>
      <c r="B22" s="21"/>
      <c r="C22" s="37"/>
      <c r="D22" s="37"/>
      <c r="E22" s="37"/>
      <c r="F22" s="37"/>
      <c r="G22" s="37"/>
      <c r="H22" s="21"/>
      <c r="I22" s="1"/>
    </row>
    <row r="23" ht="15.75" customHeight="1">
      <c r="A23" s="1"/>
      <c r="B23" s="21"/>
      <c r="C23" s="37"/>
      <c r="D23" s="37"/>
      <c r="E23" s="37"/>
      <c r="F23" s="37"/>
      <c r="G23" s="37"/>
      <c r="H23" s="21"/>
      <c r="I23" s="1"/>
    </row>
    <row r="24" ht="15.75" customHeight="1">
      <c r="A24" s="1"/>
      <c r="B24" s="21"/>
      <c r="C24" s="37"/>
      <c r="D24" s="37"/>
      <c r="E24" s="37"/>
      <c r="F24" s="37"/>
      <c r="G24" s="37"/>
      <c r="H24" s="21"/>
      <c r="I24" s="1"/>
    </row>
    <row r="25" ht="15.75" customHeight="1">
      <c r="A25" s="1"/>
      <c r="B25" s="21"/>
      <c r="C25" s="37"/>
      <c r="D25" s="37"/>
      <c r="E25" s="37"/>
      <c r="F25" s="37"/>
      <c r="G25" s="37"/>
      <c r="H25" s="21"/>
      <c r="I25" s="1"/>
    </row>
    <row r="26" ht="15.75" customHeight="1">
      <c r="A26" s="1"/>
      <c r="B26" s="21"/>
      <c r="C26" s="37"/>
      <c r="D26" s="37"/>
      <c r="E26" s="37"/>
      <c r="F26" s="37"/>
      <c r="G26" s="37"/>
      <c r="H26" s="21"/>
      <c r="I26" s="1"/>
    </row>
    <row r="27" ht="15.75" customHeight="1">
      <c r="A27" s="1"/>
      <c r="B27" s="21"/>
      <c r="C27" s="37"/>
      <c r="D27" s="37"/>
      <c r="E27" s="37"/>
      <c r="F27" s="37"/>
      <c r="G27" s="37"/>
      <c r="H27" s="21"/>
      <c r="I27" s="1"/>
    </row>
    <row r="28" ht="15.75" customHeight="1">
      <c r="A28" s="1"/>
      <c r="B28" s="21"/>
      <c r="C28" s="37"/>
      <c r="D28" s="37"/>
      <c r="E28" s="37"/>
      <c r="F28" s="37"/>
      <c r="G28" s="37"/>
      <c r="H28" s="21"/>
      <c r="I28" s="1"/>
    </row>
    <row r="29" ht="15.75" customHeight="1">
      <c r="A29" s="1"/>
      <c r="B29" s="21"/>
      <c r="C29" s="37"/>
      <c r="D29" s="37"/>
      <c r="E29" s="37"/>
      <c r="F29" s="37"/>
      <c r="G29" s="37"/>
      <c r="H29" s="21"/>
      <c r="I29" s="1"/>
    </row>
    <row r="30" ht="15.75" customHeight="1">
      <c r="A30" s="1"/>
      <c r="B30" s="21"/>
      <c r="C30" s="37"/>
      <c r="D30" s="37"/>
      <c r="E30" s="37"/>
      <c r="F30" s="37"/>
      <c r="G30" s="37"/>
      <c r="H30" s="21"/>
      <c r="I30" s="1"/>
    </row>
    <row r="31" ht="15.75" customHeight="1">
      <c r="A31" s="1"/>
      <c r="B31" s="21"/>
      <c r="C31" s="37"/>
      <c r="D31" s="37"/>
      <c r="E31" s="37"/>
      <c r="F31" s="37"/>
      <c r="G31" s="37"/>
      <c r="H31" s="21"/>
      <c r="I31" s="1"/>
    </row>
    <row r="32" ht="15.75" customHeight="1">
      <c r="A32" s="1"/>
      <c r="B32" s="21"/>
      <c r="C32" s="37"/>
      <c r="D32" s="37"/>
      <c r="E32" s="37"/>
      <c r="F32" s="37"/>
      <c r="G32" s="37"/>
      <c r="H32" s="21"/>
      <c r="I32" s="1"/>
    </row>
    <row r="33" ht="15.75" customHeight="1">
      <c r="A33" s="1"/>
      <c r="B33" s="21"/>
      <c r="C33" s="37"/>
      <c r="D33" s="37"/>
      <c r="E33" s="37"/>
      <c r="F33" s="37"/>
      <c r="G33" s="37"/>
      <c r="H33" s="21"/>
      <c r="I33" s="1"/>
    </row>
    <row r="34" ht="15.75" customHeight="1">
      <c r="A34" s="1"/>
      <c r="B34" s="21"/>
      <c r="C34" s="37"/>
      <c r="D34" s="37"/>
      <c r="E34" s="37"/>
      <c r="F34" s="37"/>
      <c r="G34" s="37"/>
      <c r="H34" s="21"/>
      <c r="I34" s="1"/>
    </row>
    <row r="35" ht="15.75" customHeight="1">
      <c r="A35" s="1"/>
      <c r="B35" s="21"/>
      <c r="C35" s="37"/>
      <c r="D35" s="37"/>
      <c r="E35" s="37"/>
      <c r="F35" s="37"/>
      <c r="G35" s="37"/>
      <c r="H35" s="21"/>
      <c r="I35" s="1"/>
    </row>
    <row r="36" ht="15.75" customHeight="1">
      <c r="A36" s="1"/>
      <c r="B36" s="21"/>
      <c r="C36" s="37"/>
      <c r="D36" s="37"/>
      <c r="E36" s="37"/>
      <c r="F36" s="37"/>
      <c r="G36" s="37"/>
      <c r="H36" s="21"/>
      <c r="I36" s="1"/>
    </row>
    <row r="37" ht="15.75" customHeight="1">
      <c r="A37" s="1"/>
      <c r="B37" s="21"/>
      <c r="C37" s="37"/>
      <c r="D37" s="37"/>
      <c r="E37" s="37"/>
      <c r="F37" s="37"/>
      <c r="G37" s="37"/>
      <c r="H37" s="21"/>
      <c r="I37" s="1"/>
    </row>
    <row r="38" ht="15.75" customHeight="1">
      <c r="A38" s="1"/>
      <c r="B38" s="21"/>
      <c r="C38" s="37"/>
      <c r="D38" s="37"/>
      <c r="E38" s="37"/>
      <c r="F38" s="37"/>
      <c r="G38" s="37"/>
      <c r="H38" s="21"/>
      <c r="I38" s="1"/>
    </row>
    <row r="39" ht="15.75" customHeight="1">
      <c r="A39" s="1"/>
      <c r="B39" s="21"/>
      <c r="C39" s="37"/>
      <c r="D39" s="37"/>
      <c r="E39" s="37"/>
      <c r="F39" s="37"/>
      <c r="G39" s="37"/>
      <c r="H39" s="21"/>
      <c r="I39" s="1"/>
    </row>
    <row r="40" ht="15.75" customHeight="1">
      <c r="A40" s="1"/>
      <c r="B40" s="21"/>
      <c r="C40" s="37"/>
      <c r="D40" s="37"/>
      <c r="E40" s="37"/>
      <c r="F40" s="37"/>
      <c r="G40" s="37"/>
      <c r="H40" s="21"/>
      <c r="I40" s="1"/>
    </row>
    <row r="41" ht="15.75" customHeight="1">
      <c r="A41" s="1"/>
      <c r="B41" s="21"/>
      <c r="C41" s="37"/>
      <c r="D41" s="37"/>
      <c r="E41" s="37"/>
      <c r="F41" s="37"/>
      <c r="G41" s="37"/>
      <c r="H41" s="21"/>
      <c r="I41" s="1"/>
    </row>
    <row r="42" ht="15.75" customHeight="1">
      <c r="A42" s="1"/>
      <c r="B42" s="21"/>
      <c r="C42" s="37"/>
      <c r="D42" s="37"/>
      <c r="E42" s="37"/>
      <c r="F42" s="37"/>
      <c r="G42" s="37"/>
      <c r="H42" s="21"/>
      <c r="I42" s="1"/>
    </row>
    <row r="43" ht="15.75" customHeight="1">
      <c r="A43" s="1"/>
      <c r="B43" s="21"/>
      <c r="C43" s="37"/>
      <c r="D43" s="37"/>
      <c r="E43" s="37"/>
      <c r="F43" s="37"/>
      <c r="G43" s="37"/>
      <c r="H43" s="21"/>
      <c r="I43" s="1"/>
    </row>
    <row r="44" ht="15.75" customHeight="1">
      <c r="A44" s="1"/>
      <c r="B44" s="21"/>
      <c r="C44" s="37"/>
      <c r="D44" s="37"/>
      <c r="E44" s="37"/>
      <c r="F44" s="37"/>
      <c r="G44" s="37"/>
      <c r="H44" s="21"/>
      <c r="I44" s="1"/>
    </row>
    <row r="45" ht="15.75" customHeight="1">
      <c r="A45" s="1"/>
      <c r="B45" s="21"/>
      <c r="C45" s="37"/>
      <c r="D45" s="37"/>
      <c r="E45" s="37"/>
      <c r="F45" s="37"/>
      <c r="G45" s="37"/>
      <c r="H45" s="21"/>
      <c r="I45" s="1"/>
    </row>
    <row r="46" ht="15.75" customHeight="1">
      <c r="A46" s="1"/>
      <c r="B46" s="21"/>
      <c r="C46" s="37"/>
      <c r="D46" s="37"/>
      <c r="E46" s="37"/>
      <c r="F46" s="37"/>
      <c r="G46" s="37"/>
      <c r="H46" s="21"/>
      <c r="I46" s="1"/>
    </row>
    <row r="47" ht="15.75" customHeight="1">
      <c r="A47" s="1"/>
      <c r="B47" s="21"/>
      <c r="C47" s="37"/>
      <c r="D47" s="37"/>
      <c r="E47" s="37"/>
      <c r="F47" s="37"/>
      <c r="G47" s="37"/>
      <c r="H47" s="21"/>
      <c r="I47" s="1"/>
    </row>
    <row r="48" ht="15.75" customHeight="1">
      <c r="A48" s="1"/>
      <c r="B48" s="21"/>
      <c r="C48" s="37"/>
      <c r="D48" s="37"/>
      <c r="E48" s="37"/>
      <c r="F48" s="37"/>
      <c r="G48" s="37"/>
      <c r="H48" s="21"/>
      <c r="I48" s="1"/>
    </row>
    <row r="49" ht="15.75" customHeight="1">
      <c r="A49" s="1"/>
      <c r="B49" s="21"/>
      <c r="C49" s="37"/>
      <c r="D49" s="37"/>
      <c r="E49" s="37"/>
      <c r="F49" s="37"/>
      <c r="G49" s="37"/>
      <c r="H49" s="21"/>
      <c r="I49" s="1"/>
    </row>
    <row r="50" ht="15.75" customHeight="1">
      <c r="A50" s="1"/>
      <c r="B50" s="21"/>
      <c r="C50" s="37"/>
      <c r="D50" s="37"/>
      <c r="E50" s="37"/>
      <c r="F50" s="37"/>
      <c r="G50" s="37"/>
      <c r="H50" s="21"/>
      <c r="I50" s="1"/>
    </row>
    <row r="51" ht="15.75" customHeight="1">
      <c r="A51" s="1"/>
      <c r="B51" s="21"/>
      <c r="C51" s="37"/>
      <c r="D51" s="37"/>
      <c r="E51" s="37"/>
      <c r="F51" s="37"/>
      <c r="G51" s="37"/>
      <c r="H51" s="21"/>
      <c r="I51" s="1"/>
    </row>
    <row r="52" ht="15.75" customHeight="1">
      <c r="A52" s="1"/>
      <c r="B52" s="21"/>
      <c r="C52" s="37"/>
      <c r="D52" s="37"/>
      <c r="E52" s="37"/>
      <c r="F52" s="37"/>
      <c r="G52" s="37"/>
      <c r="H52" s="21"/>
      <c r="I52" s="1"/>
    </row>
    <row r="53" ht="15.75" customHeight="1">
      <c r="A53" s="1"/>
      <c r="B53" s="21"/>
      <c r="C53" s="37"/>
      <c r="D53" s="37"/>
      <c r="E53" s="37"/>
      <c r="F53" s="37"/>
      <c r="G53" s="37"/>
      <c r="H53" s="21"/>
      <c r="I53" s="1"/>
    </row>
    <row r="54" ht="15.75" customHeight="1">
      <c r="A54" s="1"/>
      <c r="B54" s="21"/>
      <c r="C54" s="37"/>
      <c r="D54" s="37"/>
      <c r="E54" s="37"/>
      <c r="F54" s="37"/>
      <c r="G54" s="37"/>
      <c r="H54" s="21"/>
      <c r="I54" s="1"/>
    </row>
    <row r="55" ht="15.75" customHeight="1">
      <c r="A55" s="1"/>
      <c r="B55" s="21"/>
      <c r="C55" s="37"/>
      <c r="D55" s="37"/>
      <c r="E55" s="37"/>
      <c r="F55" s="37"/>
      <c r="G55" s="37"/>
      <c r="H55" s="21"/>
      <c r="I55" s="1"/>
    </row>
    <row r="56" ht="15.75" customHeight="1">
      <c r="A56" s="1"/>
      <c r="B56" s="21"/>
      <c r="C56" s="37"/>
      <c r="D56" s="37"/>
      <c r="E56" s="37"/>
      <c r="F56" s="37"/>
      <c r="G56" s="37"/>
      <c r="H56" s="21"/>
      <c r="I56" s="1"/>
    </row>
    <row r="57" ht="15.75" customHeight="1">
      <c r="A57" s="1"/>
      <c r="B57" s="21"/>
      <c r="C57" s="37"/>
      <c r="D57" s="37"/>
      <c r="E57" s="37"/>
      <c r="F57" s="37"/>
      <c r="G57" s="37"/>
      <c r="H57" s="21"/>
      <c r="I57" s="1"/>
    </row>
    <row r="58" ht="15.75" customHeight="1">
      <c r="A58" s="1"/>
      <c r="B58" s="21"/>
      <c r="C58" s="37"/>
      <c r="D58" s="37"/>
      <c r="E58" s="37"/>
      <c r="F58" s="37"/>
      <c r="G58" s="37"/>
      <c r="H58" s="21"/>
      <c r="I58" s="1"/>
    </row>
    <row r="59" ht="15.75" customHeight="1">
      <c r="A59" s="1"/>
      <c r="B59" s="21"/>
      <c r="C59" s="37"/>
      <c r="D59" s="37"/>
      <c r="E59" s="37"/>
      <c r="F59" s="37"/>
      <c r="G59" s="37"/>
      <c r="H59" s="21"/>
      <c r="I59" s="1"/>
    </row>
    <row r="60" ht="15.75" customHeight="1">
      <c r="A60" s="1"/>
      <c r="B60" s="21"/>
      <c r="C60" s="37"/>
      <c r="D60" s="37"/>
      <c r="E60" s="37"/>
      <c r="F60" s="37"/>
      <c r="G60" s="37"/>
      <c r="H60" s="21"/>
      <c r="I60" s="1"/>
    </row>
    <row r="61" ht="15.75" customHeight="1">
      <c r="A61" s="1"/>
      <c r="B61" s="21"/>
      <c r="C61" s="37"/>
      <c r="D61" s="37"/>
      <c r="E61" s="37"/>
      <c r="F61" s="37"/>
      <c r="G61" s="37"/>
      <c r="H61" s="21"/>
      <c r="I61" s="1"/>
    </row>
    <row r="62" ht="15.75" customHeight="1">
      <c r="A62" s="1"/>
      <c r="B62" s="21"/>
      <c r="C62" s="37"/>
      <c r="D62" s="37"/>
      <c r="E62" s="37"/>
      <c r="F62" s="37"/>
      <c r="G62" s="37"/>
      <c r="H62" s="21"/>
      <c r="I62" s="1"/>
    </row>
    <row r="63" ht="15.75" customHeight="1">
      <c r="A63" s="1"/>
      <c r="B63" s="21"/>
      <c r="C63" s="37"/>
      <c r="D63" s="37"/>
      <c r="E63" s="37"/>
      <c r="F63" s="37"/>
      <c r="G63" s="37"/>
      <c r="H63" s="21"/>
      <c r="I63" s="1"/>
    </row>
    <row r="64" ht="15.75" customHeight="1">
      <c r="A64" s="1"/>
      <c r="B64" s="21"/>
      <c r="C64" s="37"/>
      <c r="D64" s="37"/>
      <c r="E64" s="37"/>
      <c r="F64" s="37"/>
      <c r="G64" s="37"/>
      <c r="H64" s="21"/>
      <c r="I64" s="1"/>
    </row>
    <row r="65" ht="15.75" customHeight="1">
      <c r="A65" s="1"/>
      <c r="B65" s="21"/>
      <c r="C65" s="37"/>
      <c r="D65" s="37"/>
      <c r="E65" s="37"/>
      <c r="F65" s="37"/>
      <c r="G65" s="37"/>
      <c r="H65" s="21"/>
      <c r="I65" s="1"/>
    </row>
    <row r="66" ht="15.75" customHeight="1">
      <c r="A66" s="1"/>
      <c r="B66" s="21"/>
      <c r="C66" s="37"/>
      <c r="D66" s="37"/>
      <c r="E66" s="37"/>
      <c r="F66" s="37"/>
      <c r="G66" s="37"/>
      <c r="H66" s="21"/>
      <c r="I66" s="1"/>
    </row>
    <row r="67" ht="15.75" customHeight="1">
      <c r="A67" s="1"/>
      <c r="B67" s="21"/>
      <c r="C67" s="37"/>
      <c r="D67" s="37"/>
      <c r="E67" s="37"/>
      <c r="F67" s="37"/>
      <c r="G67" s="37"/>
      <c r="H67" s="21"/>
      <c r="I67" s="1"/>
    </row>
    <row r="68" ht="15.75" customHeight="1">
      <c r="A68" s="1"/>
      <c r="B68" s="21"/>
      <c r="C68" s="37"/>
      <c r="D68" s="37"/>
      <c r="E68" s="37"/>
      <c r="F68" s="37"/>
      <c r="G68" s="37"/>
      <c r="H68" s="21"/>
      <c r="I68" s="1"/>
    </row>
    <row r="69" ht="15.75" customHeight="1">
      <c r="A69" s="1"/>
      <c r="B69" s="21"/>
      <c r="C69" s="37"/>
      <c r="D69" s="37"/>
      <c r="E69" s="37"/>
      <c r="F69" s="37"/>
      <c r="G69" s="37"/>
      <c r="H69" s="21"/>
      <c r="I69" s="1"/>
    </row>
    <row r="70" ht="15.75" customHeight="1">
      <c r="A70" s="1"/>
      <c r="B70" s="21"/>
      <c r="C70" s="37"/>
      <c r="D70" s="37"/>
      <c r="E70" s="37"/>
      <c r="F70" s="37"/>
      <c r="G70" s="37"/>
      <c r="H70" s="21"/>
      <c r="I70" s="1"/>
    </row>
    <row r="71" ht="15.75" customHeight="1">
      <c r="A71" s="1"/>
      <c r="B71" s="21"/>
      <c r="C71" s="37"/>
      <c r="D71" s="37"/>
      <c r="E71" s="37"/>
      <c r="F71" s="37"/>
      <c r="G71" s="37"/>
      <c r="H71" s="21"/>
      <c r="I71" s="1"/>
    </row>
    <row r="72" ht="15.75" customHeight="1">
      <c r="A72" s="1"/>
      <c r="B72" s="21"/>
      <c r="C72" s="37"/>
      <c r="D72" s="37"/>
      <c r="E72" s="37"/>
      <c r="F72" s="37"/>
      <c r="G72" s="37"/>
      <c r="H72" s="21"/>
      <c r="I72" s="1"/>
    </row>
    <row r="73" ht="15.75" customHeight="1">
      <c r="A73" s="1"/>
      <c r="B73" s="21"/>
      <c r="C73" s="37"/>
      <c r="D73" s="37"/>
      <c r="E73" s="37"/>
      <c r="F73" s="37"/>
      <c r="G73" s="37"/>
      <c r="H73" s="21"/>
      <c r="I73" s="1"/>
    </row>
    <row r="74" ht="15.75" customHeight="1">
      <c r="A74" s="1"/>
      <c r="B74" s="21"/>
      <c r="C74" s="37"/>
      <c r="D74" s="37"/>
      <c r="E74" s="37"/>
      <c r="F74" s="37"/>
      <c r="G74" s="37"/>
      <c r="H74" s="21"/>
      <c r="I74" s="1"/>
    </row>
    <row r="75" ht="15.75" customHeight="1">
      <c r="A75" s="1"/>
      <c r="B75" s="21"/>
      <c r="C75" s="37"/>
      <c r="D75" s="37"/>
      <c r="E75" s="37"/>
      <c r="F75" s="37"/>
      <c r="G75" s="37"/>
      <c r="H75" s="21"/>
      <c r="I75" s="1"/>
    </row>
    <row r="76" ht="15.75" customHeight="1">
      <c r="A76" s="1"/>
      <c r="B76" s="21"/>
      <c r="C76" s="37"/>
      <c r="D76" s="37"/>
      <c r="E76" s="37"/>
      <c r="F76" s="37"/>
      <c r="G76" s="37"/>
      <c r="H76" s="21"/>
      <c r="I76" s="1"/>
    </row>
    <row r="77" ht="15.75" customHeight="1">
      <c r="A77" s="1"/>
      <c r="B77" s="21"/>
      <c r="C77" s="37"/>
      <c r="D77" s="37"/>
      <c r="E77" s="37"/>
      <c r="F77" s="37"/>
      <c r="G77" s="37"/>
      <c r="H77" s="21"/>
      <c r="I77" s="1"/>
    </row>
    <row r="78" ht="15.75" customHeight="1">
      <c r="A78" s="1"/>
      <c r="B78" s="21"/>
      <c r="C78" s="37"/>
      <c r="D78" s="37"/>
      <c r="E78" s="37"/>
      <c r="F78" s="37"/>
      <c r="G78" s="37"/>
      <c r="H78" s="21"/>
      <c r="I78" s="1"/>
    </row>
    <row r="79" ht="15.75" customHeight="1">
      <c r="A79" s="1"/>
      <c r="B79" s="21"/>
      <c r="C79" s="37"/>
      <c r="D79" s="37"/>
      <c r="E79" s="37"/>
      <c r="F79" s="37"/>
      <c r="G79" s="37"/>
      <c r="H79" s="21"/>
      <c r="I79" s="1"/>
    </row>
    <row r="80" ht="15.75" customHeight="1">
      <c r="A80" s="1"/>
      <c r="B80" s="21"/>
      <c r="C80" s="37"/>
      <c r="D80" s="37"/>
      <c r="E80" s="37"/>
      <c r="F80" s="37"/>
      <c r="G80" s="37"/>
      <c r="H80" s="21"/>
      <c r="I80" s="1"/>
    </row>
    <row r="81" ht="15.75" customHeight="1">
      <c r="A81" s="1"/>
      <c r="B81" s="21"/>
      <c r="C81" s="37"/>
      <c r="D81" s="37"/>
      <c r="E81" s="37"/>
      <c r="F81" s="37"/>
      <c r="G81" s="37"/>
      <c r="H81" s="21"/>
      <c r="I81" s="1"/>
    </row>
    <row r="82" ht="15.75" customHeight="1">
      <c r="A82" s="1"/>
      <c r="B82" s="21"/>
      <c r="C82" s="37"/>
      <c r="D82" s="37"/>
      <c r="E82" s="37"/>
      <c r="F82" s="37"/>
      <c r="G82" s="37"/>
      <c r="H82" s="21"/>
      <c r="I82" s="1"/>
    </row>
    <row r="83" ht="15.75" customHeight="1">
      <c r="A83" s="1"/>
      <c r="B83" s="21"/>
      <c r="C83" s="37"/>
      <c r="D83" s="37"/>
      <c r="E83" s="37"/>
      <c r="F83" s="37"/>
      <c r="G83" s="37"/>
      <c r="H83" s="21"/>
      <c r="I83" s="1"/>
    </row>
    <row r="84" ht="15.75" customHeight="1">
      <c r="A84" s="1"/>
      <c r="B84" s="21"/>
      <c r="C84" s="37"/>
      <c r="D84" s="37"/>
      <c r="E84" s="37"/>
      <c r="F84" s="37"/>
      <c r="G84" s="37"/>
      <c r="H84" s="21"/>
      <c r="I84" s="1"/>
    </row>
    <row r="85" ht="15.75" customHeight="1">
      <c r="A85" s="1"/>
      <c r="B85" s="21"/>
      <c r="C85" s="37"/>
      <c r="D85" s="37"/>
      <c r="E85" s="37"/>
      <c r="F85" s="37"/>
      <c r="G85" s="37"/>
      <c r="H85" s="21"/>
      <c r="I85" s="1"/>
    </row>
    <row r="86" ht="15.75" customHeight="1">
      <c r="A86" s="1"/>
      <c r="B86" s="21"/>
      <c r="C86" s="37"/>
      <c r="D86" s="37"/>
      <c r="E86" s="37"/>
      <c r="F86" s="37"/>
      <c r="G86" s="37"/>
      <c r="H86" s="21"/>
      <c r="I86" s="1"/>
    </row>
    <row r="87" ht="15.75" customHeight="1">
      <c r="A87" s="1"/>
      <c r="B87" s="21"/>
      <c r="C87" s="37"/>
      <c r="D87" s="37"/>
      <c r="E87" s="37"/>
      <c r="F87" s="37"/>
      <c r="G87" s="37"/>
      <c r="H87" s="21"/>
      <c r="I87" s="1"/>
    </row>
    <row r="88" ht="15.75" customHeight="1">
      <c r="A88" s="1"/>
      <c r="B88" s="21"/>
      <c r="C88" s="37"/>
      <c r="D88" s="37"/>
      <c r="E88" s="37"/>
      <c r="F88" s="37"/>
      <c r="G88" s="37"/>
      <c r="H88" s="21"/>
      <c r="I88" s="1"/>
    </row>
    <row r="89" ht="15.75" customHeight="1">
      <c r="A89" s="1"/>
      <c r="B89" s="21"/>
      <c r="C89" s="37"/>
      <c r="D89" s="37"/>
      <c r="E89" s="37"/>
      <c r="F89" s="37"/>
      <c r="G89" s="37"/>
      <c r="H89" s="21"/>
      <c r="I89" s="1"/>
    </row>
    <row r="90" ht="15.75" customHeight="1">
      <c r="A90" s="1"/>
      <c r="B90" s="21"/>
      <c r="C90" s="37"/>
      <c r="D90" s="37"/>
      <c r="E90" s="37"/>
      <c r="F90" s="37"/>
      <c r="G90" s="37"/>
      <c r="H90" s="21"/>
      <c r="I90" s="1"/>
    </row>
    <row r="91" ht="15.75" customHeight="1">
      <c r="A91" s="1"/>
      <c r="B91" s="21"/>
      <c r="C91" s="37"/>
      <c r="D91" s="37"/>
      <c r="E91" s="37"/>
      <c r="F91" s="37"/>
      <c r="G91" s="37"/>
      <c r="H91" s="21"/>
      <c r="I91" s="1"/>
    </row>
    <row r="92" ht="15.75" customHeight="1">
      <c r="A92" s="1"/>
      <c r="B92" s="21"/>
      <c r="C92" s="37"/>
      <c r="D92" s="37"/>
      <c r="E92" s="37"/>
      <c r="F92" s="37"/>
      <c r="G92" s="37"/>
      <c r="H92" s="21"/>
      <c r="I92" s="1"/>
    </row>
    <row r="93" ht="15.75" customHeight="1">
      <c r="A93" s="1"/>
      <c r="B93" s="21"/>
      <c r="C93" s="37"/>
      <c r="D93" s="37"/>
      <c r="E93" s="37"/>
      <c r="F93" s="37"/>
      <c r="G93" s="37"/>
      <c r="H93" s="21"/>
      <c r="I93" s="1"/>
    </row>
    <row r="94" ht="15.75" customHeight="1">
      <c r="A94" s="1"/>
      <c r="B94" s="21"/>
      <c r="C94" s="37"/>
      <c r="D94" s="37"/>
      <c r="E94" s="37"/>
      <c r="F94" s="37"/>
      <c r="G94" s="37"/>
      <c r="H94" s="21"/>
      <c r="I94" s="1"/>
    </row>
    <row r="95" ht="15.75" customHeight="1">
      <c r="A95" s="1"/>
      <c r="B95" s="21"/>
      <c r="C95" s="37"/>
      <c r="D95" s="37"/>
      <c r="E95" s="37"/>
      <c r="F95" s="37"/>
      <c r="G95" s="37"/>
      <c r="H95" s="21"/>
      <c r="I95" s="1"/>
    </row>
    <row r="96" ht="15.75" customHeight="1">
      <c r="A96" s="1"/>
      <c r="B96" s="21"/>
      <c r="C96" s="37"/>
      <c r="D96" s="37"/>
      <c r="E96" s="37"/>
      <c r="F96" s="37"/>
      <c r="G96" s="37"/>
      <c r="H96" s="21"/>
      <c r="I96" s="1"/>
    </row>
    <row r="97" ht="15.75" customHeight="1">
      <c r="A97" s="1"/>
      <c r="B97" s="21"/>
      <c r="C97" s="37"/>
      <c r="D97" s="37"/>
      <c r="E97" s="37"/>
      <c r="F97" s="37"/>
      <c r="G97" s="37"/>
      <c r="H97" s="21"/>
      <c r="I97" s="1"/>
    </row>
    <row r="98" ht="15.75" customHeight="1">
      <c r="A98" s="1"/>
      <c r="B98" s="21"/>
      <c r="C98" s="37"/>
      <c r="D98" s="37"/>
      <c r="E98" s="37"/>
      <c r="F98" s="37"/>
      <c r="G98" s="37"/>
      <c r="H98" s="21"/>
      <c r="I98" s="1"/>
    </row>
    <row r="99" ht="15.75" customHeight="1">
      <c r="A99" s="1"/>
      <c r="B99" s="21"/>
      <c r="C99" s="37"/>
      <c r="D99" s="37"/>
      <c r="E99" s="37"/>
      <c r="F99" s="37"/>
      <c r="G99" s="37"/>
      <c r="H99" s="21"/>
      <c r="I99" s="1"/>
    </row>
    <row r="100" ht="15.75" customHeight="1">
      <c r="A100" s="1"/>
      <c r="B100" s="21"/>
      <c r="C100" s="37"/>
      <c r="D100" s="37"/>
      <c r="E100" s="37"/>
      <c r="F100" s="37"/>
      <c r="G100" s="37"/>
      <c r="H100" s="21"/>
      <c r="I100" s="1"/>
    </row>
    <row r="101" ht="15.75" customHeight="1">
      <c r="A101" s="1"/>
      <c r="B101" s="21"/>
      <c r="C101" s="37"/>
      <c r="D101" s="37"/>
      <c r="E101" s="37"/>
      <c r="F101" s="37"/>
      <c r="G101" s="37"/>
      <c r="H101" s="21"/>
      <c r="I101" s="1"/>
    </row>
    <row r="102" ht="15.75" customHeight="1">
      <c r="A102" s="1"/>
      <c r="B102" s="21"/>
      <c r="C102" s="37"/>
      <c r="D102" s="37"/>
      <c r="E102" s="37"/>
      <c r="F102" s="37"/>
      <c r="G102" s="37"/>
      <c r="H102" s="21"/>
      <c r="I102" s="1"/>
    </row>
    <row r="103" ht="15.75" customHeight="1">
      <c r="A103" s="1"/>
      <c r="B103" s="21"/>
      <c r="C103" s="37"/>
      <c r="D103" s="37"/>
      <c r="E103" s="37"/>
      <c r="F103" s="37"/>
      <c r="G103" s="37"/>
      <c r="H103" s="21"/>
      <c r="I103" s="1"/>
    </row>
    <row r="104" ht="15.75" customHeight="1">
      <c r="A104" s="1"/>
      <c r="B104" s="50" t="s">
        <v>41</v>
      </c>
      <c r="C104" s="50"/>
      <c r="D104" s="50" t="s">
        <v>42</v>
      </c>
      <c r="E104" s="37"/>
      <c r="F104" s="37"/>
      <c r="G104" s="37"/>
      <c r="H104" s="21"/>
      <c r="I104" s="1"/>
    </row>
    <row r="105" ht="15.75" customHeight="1">
      <c r="A105" s="1"/>
      <c r="B105" s="50" t="s">
        <v>43</v>
      </c>
      <c r="C105" s="50"/>
      <c r="D105" s="50" t="s">
        <v>17</v>
      </c>
      <c r="E105" s="37"/>
      <c r="F105" s="37"/>
      <c r="G105" s="37"/>
      <c r="H105" s="21"/>
      <c r="I105" s="1"/>
    </row>
    <row r="106" ht="15.75" customHeight="1">
      <c r="A106" s="1"/>
      <c r="B106" s="50" t="s">
        <v>44</v>
      </c>
      <c r="C106" s="50"/>
      <c r="D106" s="50" t="s">
        <v>20</v>
      </c>
      <c r="E106" s="37"/>
      <c r="F106" s="37"/>
      <c r="G106" s="37"/>
      <c r="H106" s="21"/>
      <c r="I106" s="1"/>
    </row>
    <row r="107" ht="15.75" customHeight="1">
      <c r="A107" s="1"/>
      <c r="B107" s="50" t="s">
        <v>45</v>
      </c>
      <c r="C107" s="50"/>
      <c r="D107" s="50" t="s">
        <v>23</v>
      </c>
      <c r="E107" s="37"/>
      <c r="F107" s="37"/>
      <c r="G107" s="37"/>
      <c r="H107" s="21"/>
      <c r="I107" s="1"/>
    </row>
    <row r="108" ht="15.75" customHeight="1">
      <c r="A108" s="1"/>
      <c r="B108" s="50"/>
      <c r="C108" s="50"/>
      <c r="D108" s="50" t="s">
        <v>25</v>
      </c>
      <c r="E108" s="37"/>
      <c r="F108" s="37"/>
      <c r="G108" s="37"/>
      <c r="H108" s="21"/>
      <c r="I108" s="1"/>
    </row>
    <row r="109" ht="15.75" customHeight="1">
      <c r="A109" s="1"/>
      <c r="B109" s="21"/>
      <c r="C109" s="37"/>
      <c r="D109" s="37"/>
      <c r="E109" s="37"/>
      <c r="F109" s="37"/>
      <c r="G109" s="37"/>
      <c r="H109" s="21"/>
      <c r="I109" s="1"/>
    </row>
    <row r="110" ht="15.75" customHeight="1">
      <c r="A110" s="1"/>
      <c r="B110" s="1"/>
      <c r="C110" s="37"/>
      <c r="D110" s="37"/>
      <c r="E110" s="37"/>
      <c r="F110" s="37"/>
      <c r="G110" s="37"/>
      <c r="H110" s="1"/>
      <c r="I110" s="1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0:G10"/>
    <mergeCell ref="E11:G11"/>
    <mergeCell ref="E12:G12"/>
    <mergeCell ref="E13:G13"/>
    <mergeCell ref="E14:G14"/>
    <mergeCell ref="E15:G15"/>
    <mergeCell ref="E16:G16"/>
    <mergeCell ref="B1:H1"/>
    <mergeCell ref="B2:H2"/>
    <mergeCell ref="B3:H3"/>
    <mergeCell ref="B4:H4"/>
    <mergeCell ref="B5:H5"/>
    <mergeCell ref="B7:H7"/>
    <mergeCell ref="B9:H9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1.63"/>
    <col customWidth="1" min="5" max="5" width="26.75"/>
    <col customWidth="1" min="6" max="6" width="12.5"/>
    <col customWidth="1" min="7" max="7" width="22.0"/>
    <col customWidth="1" min="8" max="8" width="18.63"/>
    <col customWidth="1" min="9" max="9" width="40.88"/>
    <col customWidth="1" hidden="1" min="10" max="10" width="14.5"/>
    <col customWidth="1" min="11" max="20" width="14.5"/>
  </cols>
  <sheetData>
    <row r="1" ht="27.0" customHeight="1">
      <c r="A1" s="51"/>
      <c r="B1" s="2" t="s">
        <v>0</v>
      </c>
      <c r="C1" s="3"/>
      <c r="D1" s="3"/>
      <c r="E1" s="3"/>
      <c r="F1" s="3"/>
      <c r="G1" s="3"/>
      <c r="H1" s="3"/>
      <c r="I1" s="4"/>
      <c r="J1" s="52">
        <f>Planejamento!C12</f>
        <v>45565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2">
        <f t="shared" ref="J2:J15" si="1">J1+1</f>
        <v>45566</v>
      </c>
    </row>
    <row r="3" ht="15.75" customHeight="1">
      <c r="A3" s="1"/>
      <c r="B3" s="8" t="s">
        <v>46</v>
      </c>
      <c r="C3" s="6"/>
      <c r="D3" s="6"/>
      <c r="E3" s="6"/>
      <c r="F3" s="6"/>
      <c r="G3" s="6"/>
      <c r="H3" s="6"/>
      <c r="I3" s="7"/>
      <c r="J3" s="52">
        <f t="shared" si="1"/>
        <v>45567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2">
        <f t="shared" si="1"/>
        <v>45568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2">
        <f t="shared" si="1"/>
        <v>45569</v>
      </c>
    </row>
    <row r="6" ht="15.75" customHeight="1">
      <c r="A6" s="1"/>
      <c r="B6" s="1"/>
      <c r="D6" s="1"/>
      <c r="E6" s="53"/>
      <c r="F6" s="1"/>
      <c r="G6" s="1"/>
      <c r="H6" s="1"/>
      <c r="I6" s="54"/>
      <c r="J6" s="52">
        <f t="shared" si="1"/>
        <v>45570</v>
      </c>
    </row>
    <row r="7">
      <c r="A7" s="1"/>
      <c r="B7" s="12" t="s">
        <v>5</v>
      </c>
      <c r="C7" s="13"/>
      <c r="D7" s="13"/>
      <c r="E7" s="13"/>
      <c r="F7" s="13"/>
      <c r="G7" s="13"/>
      <c r="H7" s="13"/>
      <c r="I7" s="14"/>
      <c r="J7" s="52">
        <f t="shared" si="1"/>
        <v>45571</v>
      </c>
    </row>
    <row r="8" ht="15.75" customHeight="1">
      <c r="A8" s="1"/>
      <c r="B8" s="1"/>
      <c r="D8" s="1"/>
      <c r="E8" s="53"/>
      <c r="F8" s="1"/>
      <c r="G8" s="1"/>
      <c r="H8" s="1"/>
      <c r="I8" s="54"/>
      <c r="J8" s="52">
        <f t="shared" si="1"/>
        <v>45572</v>
      </c>
    </row>
    <row r="9" ht="15.75" customHeight="1">
      <c r="A9" s="1"/>
      <c r="B9" s="55" t="s">
        <v>47</v>
      </c>
      <c r="C9" s="13"/>
      <c r="D9" s="13"/>
      <c r="E9" s="13"/>
      <c r="F9" s="13"/>
      <c r="G9" s="13"/>
      <c r="H9" s="14"/>
      <c r="I9" s="56" t="s">
        <v>48</v>
      </c>
      <c r="J9" s="52">
        <f t="shared" si="1"/>
        <v>45573</v>
      </c>
    </row>
    <row r="10" ht="15.75" customHeight="1">
      <c r="A10" s="1"/>
      <c r="B10" s="57" t="s">
        <v>29</v>
      </c>
      <c r="C10" s="57" t="s">
        <v>49</v>
      </c>
      <c r="D10" s="57" t="s">
        <v>50</v>
      </c>
      <c r="E10" s="58" t="s">
        <v>51</v>
      </c>
      <c r="F10" s="57" t="s">
        <v>52</v>
      </c>
      <c r="G10" s="57" t="s">
        <v>53</v>
      </c>
      <c r="H10" s="57" t="s">
        <v>54</v>
      </c>
      <c r="I10" s="40" t="s">
        <v>55</v>
      </c>
      <c r="J10" s="52">
        <f t="shared" si="1"/>
        <v>45574</v>
      </c>
    </row>
    <row r="11" ht="48.75" customHeight="1">
      <c r="A11" s="21"/>
      <c r="B11" s="59">
        <v>1.0</v>
      </c>
      <c r="C11" s="60"/>
      <c r="D11" s="61" t="s">
        <v>56</v>
      </c>
      <c r="E11" s="62" t="s">
        <v>57</v>
      </c>
      <c r="F11" s="63" t="s">
        <v>25</v>
      </c>
      <c r="G11" s="64" t="s">
        <v>58</v>
      </c>
      <c r="H11" s="64" t="s">
        <v>59</v>
      </c>
      <c r="I11" s="65"/>
      <c r="J11" s="52">
        <f t="shared" si="1"/>
        <v>45575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ht="50.25" customHeight="1">
      <c r="A12" s="1"/>
      <c r="B12" s="59">
        <v>2.0</v>
      </c>
      <c r="C12" s="60"/>
      <c r="D12" s="61" t="s">
        <v>60</v>
      </c>
      <c r="E12" s="62" t="s">
        <v>9</v>
      </c>
      <c r="F12" s="63" t="s">
        <v>25</v>
      </c>
      <c r="G12" s="64">
        <v>1.0</v>
      </c>
      <c r="H12" s="64" t="s">
        <v>61</v>
      </c>
      <c r="I12" s="65"/>
      <c r="J12" s="52">
        <f t="shared" si="1"/>
        <v>45576</v>
      </c>
    </row>
    <row r="13" ht="52.5" customHeight="1">
      <c r="A13" s="1"/>
      <c r="B13" s="59">
        <v>3.0</v>
      </c>
      <c r="C13" s="60"/>
      <c r="D13" s="61" t="s">
        <v>62</v>
      </c>
      <c r="E13" s="62" t="s">
        <v>63</v>
      </c>
      <c r="F13" s="63" t="s">
        <v>25</v>
      </c>
      <c r="G13" s="64">
        <v>1.0</v>
      </c>
      <c r="H13" s="64" t="s">
        <v>61</v>
      </c>
      <c r="I13" s="65"/>
      <c r="J13" s="52">
        <f t="shared" si="1"/>
        <v>45577</v>
      </c>
    </row>
    <row r="14" ht="51.0" customHeight="1">
      <c r="A14" s="1"/>
      <c r="B14" s="59">
        <v>4.0</v>
      </c>
      <c r="C14" s="60"/>
      <c r="D14" s="61" t="s">
        <v>64</v>
      </c>
      <c r="E14" s="62" t="s">
        <v>65</v>
      </c>
      <c r="F14" s="63" t="s">
        <v>25</v>
      </c>
      <c r="G14" s="64">
        <v>1.0</v>
      </c>
      <c r="H14" s="64" t="s">
        <v>61</v>
      </c>
      <c r="I14" s="66"/>
      <c r="J14" s="52">
        <f t="shared" si="1"/>
        <v>45578</v>
      </c>
    </row>
    <row r="15" ht="37.5" customHeight="1">
      <c r="A15" s="1"/>
      <c r="B15" s="59">
        <v>5.0</v>
      </c>
      <c r="C15" s="60"/>
      <c r="D15" s="61" t="s">
        <v>66</v>
      </c>
      <c r="E15" s="62" t="s">
        <v>67</v>
      </c>
      <c r="F15" s="63" t="s">
        <v>25</v>
      </c>
      <c r="G15" s="64" t="s">
        <v>68</v>
      </c>
      <c r="H15" s="64" t="s">
        <v>59</v>
      </c>
      <c r="I15" s="65"/>
      <c r="J15" s="52">
        <f t="shared" si="1"/>
        <v>45579</v>
      </c>
    </row>
    <row r="16" ht="15.75" customHeight="1">
      <c r="A16" s="1"/>
      <c r="B16" s="1"/>
      <c r="D16" s="1"/>
      <c r="E16" s="53"/>
      <c r="F16" s="67" t="s">
        <v>69</v>
      </c>
      <c r="G16" s="68" t="s">
        <v>70</v>
      </c>
      <c r="H16" s="68" t="s">
        <v>71</v>
      </c>
      <c r="I16" s="54"/>
    </row>
    <row r="17" ht="15.75" customHeight="1">
      <c r="A17" s="1"/>
      <c r="B17" s="32"/>
      <c r="C17" s="32"/>
      <c r="D17" s="32">
        <f>COUNTIFS(D11:D15, "&lt;&gt;"&amp;"")</f>
        <v>5</v>
      </c>
      <c r="E17" s="69"/>
      <c r="F17" s="32">
        <f>COUNTIFS(F11:F15, "Concluído",D11:D15, "&lt;&gt;"&amp;"")</f>
        <v>5</v>
      </c>
      <c r="G17" s="1"/>
      <c r="H17" s="1"/>
      <c r="I17" s="54"/>
    </row>
    <row r="18" ht="15.75" customHeight="1">
      <c r="A18" s="1"/>
      <c r="B18" s="70" t="s">
        <v>72</v>
      </c>
      <c r="C18" s="13"/>
      <c r="D18" s="13"/>
      <c r="E18" s="13"/>
      <c r="F18" s="14"/>
      <c r="G18" s="57" t="s">
        <v>73</v>
      </c>
      <c r="H18" s="57" t="s">
        <v>12</v>
      </c>
    </row>
    <row r="19" ht="15.75" customHeight="1">
      <c r="A19" s="1"/>
      <c r="B19" s="71" t="str">
        <f>'Dados do Projeto'!B10</f>
        <v>Jhonatan Felipe do Nascimento</v>
      </c>
      <c r="C19" s="13"/>
      <c r="D19" s="13"/>
      <c r="E19" s="13"/>
      <c r="F19" s="14"/>
      <c r="G19" s="64">
        <v>1.0</v>
      </c>
      <c r="H19" s="64" t="s">
        <v>61</v>
      </c>
    </row>
    <row r="20" ht="15.75" customHeight="1">
      <c r="A20" s="1"/>
      <c r="B20" s="71" t="str">
        <f>'Dados do Projeto'!B11</f>
        <v>Júlia Persson Mascari </v>
      </c>
      <c r="C20" s="13"/>
      <c r="D20" s="13"/>
      <c r="E20" s="13"/>
      <c r="F20" s="14"/>
      <c r="G20" s="64" t="s">
        <v>58</v>
      </c>
      <c r="H20" s="64" t="s">
        <v>59</v>
      </c>
    </row>
    <row r="21" ht="15.75" customHeight="1">
      <c r="A21" s="1"/>
      <c r="B21" s="71" t="str">
        <f>'Dados do Projeto'!B12</f>
        <v>Maria Eduarda Borges</v>
      </c>
      <c r="C21" s="13"/>
      <c r="D21" s="13"/>
      <c r="E21" s="13"/>
      <c r="F21" s="14"/>
      <c r="G21" s="64">
        <v>1.0</v>
      </c>
      <c r="H21" s="64" t="s">
        <v>61</v>
      </c>
    </row>
    <row r="22" ht="15.75" customHeight="1">
      <c r="A22" s="1"/>
      <c r="B22" s="1"/>
      <c r="D22" s="1"/>
      <c r="E22" s="53"/>
      <c r="F22" s="1"/>
      <c r="G22" s="1"/>
      <c r="H22" s="1"/>
    </row>
    <row r="23" ht="15.75" customHeight="1">
      <c r="A23" s="1"/>
      <c r="B23" s="1"/>
      <c r="D23" s="1"/>
      <c r="E23" s="53"/>
      <c r="F23" s="1"/>
      <c r="G23" s="1"/>
      <c r="H23" s="1"/>
      <c r="I23" s="54"/>
    </row>
    <row r="24" ht="15.75" customHeight="1">
      <c r="A24" s="1"/>
      <c r="B24" s="1"/>
      <c r="D24" s="1"/>
      <c r="E24" s="53"/>
      <c r="F24" s="1"/>
      <c r="G24" s="1"/>
      <c r="H24" s="1"/>
      <c r="I24" s="54"/>
    </row>
    <row r="25" ht="15.75" customHeight="1">
      <c r="A25" s="1"/>
      <c r="B25" s="1"/>
      <c r="D25" s="1"/>
      <c r="E25" s="53"/>
      <c r="F25" s="1"/>
      <c r="G25" s="1"/>
      <c r="H25" s="1"/>
      <c r="I25" s="54"/>
    </row>
    <row r="26" ht="15.75" customHeight="1">
      <c r="A26" s="1"/>
      <c r="B26" s="1"/>
      <c r="D26" s="1"/>
      <c r="E26" s="53"/>
      <c r="F26" s="1"/>
      <c r="G26" s="1"/>
      <c r="H26" s="1"/>
      <c r="I26" s="54"/>
    </row>
    <row r="27" ht="15.75" customHeight="1">
      <c r="A27" s="1"/>
      <c r="B27" s="1"/>
      <c r="D27" s="1"/>
      <c r="E27" s="53"/>
      <c r="F27" s="1"/>
      <c r="G27" s="1"/>
      <c r="H27" s="1"/>
      <c r="I27" s="54"/>
    </row>
    <row r="28" ht="15.75" customHeight="1">
      <c r="A28" s="1"/>
      <c r="B28" s="1"/>
      <c r="D28" s="1"/>
      <c r="E28" s="53"/>
      <c r="F28" s="1"/>
      <c r="G28" s="1"/>
      <c r="H28" s="1"/>
      <c r="I28" s="54"/>
    </row>
    <row r="29" ht="15.75" customHeight="1">
      <c r="A29" s="1"/>
      <c r="B29" s="1"/>
      <c r="D29" s="1"/>
      <c r="E29" s="53"/>
      <c r="F29" s="1"/>
      <c r="G29" s="1"/>
      <c r="H29" s="1"/>
      <c r="I29" s="54"/>
    </row>
    <row r="30" ht="15.75" customHeight="1">
      <c r="A30" s="1"/>
      <c r="B30" s="1"/>
      <c r="D30" s="1"/>
      <c r="E30" s="53"/>
      <c r="F30" s="1"/>
      <c r="G30" s="1"/>
      <c r="H30" s="1"/>
      <c r="I30" s="54"/>
    </row>
    <row r="31" ht="15.75" customHeight="1">
      <c r="A31" s="1"/>
      <c r="B31" s="1"/>
      <c r="D31" s="1"/>
      <c r="E31" s="53"/>
      <c r="F31" s="1"/>
      <c r="G31" s="1"/>
      <c r="H31" s="1"/>
      <c r="I31" s="54"/>
    </row>
    <row r="32" ht="15.75" customHeight="1">
      <c r="A32" s="1"/>
      <c r="B32" s="1"/>
      <c r="D32" s="1"/>
      <c r="E32" s="53"/>
      <c r="F32" s="1"/>
      <c r="G32" s="1"/>
      <c r="H32" s="1"/>
      <c r="I32" s="54"/>
    </row>
    <row r="33" ht="15.75" customHeight="1">
      <c r="A33" s="1"/>
      <c r="B33" s="1"/>
      <c r="D33" s="1"/>
      <c r="E33" s="53"/>
      <c r="F33" s="1"/>
      <c r="G33" s="1"/>
      <c r="H33" s="1"/>
      <c r="I33" s="54"/>
    </row>
    <row r="34" ht="15.75" customHeight="1">
      <c r="A34" s="1"/>
      <c r="B34" s="1"/>
      <c r="D34" s="1"/>
      <c r="E34" s="53"/>
      <c r="F34" s="1"/>
      <c r="G34" s="1"/>
      <c r="H34" s="1"/>
      <c r="I34" s="54"/>
    </row>
    <row r="35" ht="15.75" customHeight="1">
      <c r="A35" s="1"/>
      <c r="B35" s="1"/>
      <c r="D35" s="1"/>
      <c r="E35" s="53"/>
      <c r="F35" s="1"/>
      <c r="G35" s="1"/>
      <c r="H35" s="1"/>
      <c r="I35" s="54"/>
    </row>
    <row r="36" ht="15.75" customHeight="1">
      <c r="A36" s="1"/>
      <c r="B36" s="1"/>
      <c r="D36" s="1"/>
      <c r="E36" s="53"/>
      <c r="F36" s="1"/>
      <c r="G36" s="1"/>
      <c r="H36" s="1"/>
      <c r="I36" s="54"/>
    </row>
    <row r="37" ht="15.75" customHeight="1">
      <c r="A37" s="1"/>
      <c r="B37" s="1"/>
      <c r="D37" s="1"/>
      <c r="E37" s="53"/>
      <c r="F37" s="1"/>
      <c r="G37" s="1"/>
      <c r="H37" s="1"/>
      <c r="I37" s="54"/>
    </row>
    <row r="38" ht="15.75" customHeight="1">
      <c r="A38" s="1"/>
      <c r="B38" s="1"/>
      <c r="D38" s="1"/>
      <c r="E38" s="53"/>
      <c r="F38" s="1"/>
      <c r="G38" s="1"/>
      <c r="H38" s="1"/>
      <c r="I38" s="54"/>
    </row>
    <row r="39" ht="15.75" customHeight="1">
      <c r="A39" s="1"/>
      <c r="B39" s="1"/>
      <c r="D39" s="1"/>
      <c r="E39" s="53"/>
      <c r="F39" s="1"/>
      <c r="G39" s="1"/>
      <c r="H39" s="1"/>
      <c r="I39" s="54"/>
    </row>
    <row r="40" ht="15.75" customHeight="1">
      <c r="A40" s="1"/>
      <c r="B40" s="1"/>
      <c r="D40" s="1"/>
      <c r="E40" s="53"/>
      <c r="F40" s="1"/>
      <c r="G40" s="1"/>
      <c r="H40" s="1"/>
      <c r="I40" s="54"/>
    </row>
    <row r="41" ht="15.75" customHeight="1">
      <c r="A41" s="1"/>
      <c r="B41" s="1"/>
      <c r="D41" s="1"/>
      <c r="E41" s="53"/>
      <c r="F41" s="1"/>
      <c r="G41" s="1"/>
      <c r="H41" s="1"/>
      <c r="I41" s="54"/>
    </row>
    <row r="42" ht="15.75" customHeight="1">
      <c r="A42" s="1"/>
      <c r="B42" s="1"/>
      <c r="D42" s="1"/>
      <c r="E42" s="53"/>
      <c r="F42" s="1"/>
      <c r="G42" s="1"/>
      <c r="H42" s="1"/>
      <c r="I42" s="54"/>
    </row>
    <row r="43" ht="15.75" customHeight="1">
      <c r="A43" s="1"/>
      <c r="B43" s="1"/>
      <c r="D43" s="1"/>
      <c r="E43" s="53"/>
      <c r="F43" s="1"/>
      <c r="G43" s="1"/>
      <c r="H43" s="1"/>
      <c r="I43" s="54"/>
    </row>
    <row r="44" ht="15.75" customHeight="1">
      <c r="A44" s="1"/>
      <c r="B44" s="1"/>
      <c r="D44" s="1"/>
      <c r="E44" s="53"/>
      <c r="F44" s="1"/>
      <c r="G44" s="1"/>
      <c r="H44" s="1"/>
      <c r="I44" s="54"/>
    </row>
    <row r="45" ht="15.75" customHeight="1">
      <c r="A45" s="1"/>
      <c r="B45" s="1"/>
      <c r="D45" s="1"/>
      <c r="E45" s="53"/>
      <c r="F45" s="1"/>
      <c r="G45" s="1"/>
      <c r="H45" s="1"/>
      <c r="I45" s="54"/>
    </row>
    <row r="46" ht="15.75" customHeight="1">
      <c r="A46" s="1"/>
      <c r="B46" s="1"/>
      <c r="D46" s="1"/>
      <c r="E46" s="53"/>
      <c r="F46" s="1"/>
      <c r="G46" s="1"/>
      <c r="H46" s="1"/>
      <c r="I46" s="54"/>
    </row>
    <row r="47" ht="15.75" customHeight="1">
      <c r="A47" s="1"/>
      <c r="B47" s="1"/>
      <c r="D47" s="1"/>
      <c r="E47" s="53"/>
      <c r="F47" s="1"/>
      <c r="G47" s="1"/>
      <c r="H47" s="1"/>
      <c r="I47" s="54"/>
    </row>
    <row r="48" ht="15.75" customHeight="1">
      <c r="A48" s="1"/>
      <c r="B48" s="1"/>
      <c r="D48" s="1"/>
      <c r="E48" s="53"/>
      <c r="F48" s="1"/>
      <c r="G48" s="1"/>
      <c r="H48" s="1"/>
      <c r="I48" s="54"/>
    </row>
    <row r="49" ht="15.75" customHeight="1">
      <c r="A49" s="1"/>
      <c r="B49" s="1"/>
      <c r="D49" s="1"/>
      <c r="E49" s="53"/>
      <c r="F49" s="1"/>
      <c r="G49" s="1"/>
      <c r="H49" s="1"/>
      <c r="I49" s="54"/>
    </row>
    <row r="50" ht="15.75" customHeight="1">
      <c r="A50" s="1"/>
      <c r="B50" s="1"/>
      <c r="D50" s="1"/>
      <c r="E50" s="53"/>
      <c r="F50" s="1"/>
      <c r="G50" s="1"/>
      <c r="H50" s="1"/>
      <c r="I50" s="54"/>
    </row>
    <row r="51" ht="15.75" customHeight="1">
      <c r="A51" s="1"/>
      <c r="B51" s="1"/>
      <c r="D51" s="1"/>
      <c r="E51" s="53"/>
      <c r="F51" s="1"/>
      <c r="G51" s="1"/>
      <c r="H51" s="1"/>
      <c r="I51" s="54"/>
    </row>
    <row r="52" ht="15.75" customHeight="1">
      <c r="A52" s="1"/>
      <c r="B52" s="1"/>
      <c r="D52" s="20"/>
      <c r="E52" s="53"/>
      <c r="F52" s="20"/>
      <c r="G52" s="1"/>
      <c r="H52" s="1"/>
      <c r="I52" s="54"/>
    </row>
    <row r="53" ht="15.75" customHeight="1">
      <c r="A53" s="1"/>
      <c r="B53" s="1"/>
      <c r="D53" s="20"/>
      <c r="E53" s="53"/>
      <c r="F53" s="20"/>
      <c r="G53" s="1"/>
      <c r="H53" s="1"/>
      <c r="I53" s="54"/>
    </row>
    <row r="54" ht="15.75" customHeight="1">
      <c r="A54" s="1"/>
      <c r="B54" s="1"/>
      <c r="D54" s="20"/>
      <c r="E54" s="53"/>
      <c r="F54" s="20"/>
      <c r="G54" s="1"/>
      <c r="H54" s="1"/>
      <c r="I54" s="54"/>
    </row>
    <row r="55" ht="15.75" customHeight="1">
      <c r="A55" s="1"/>
      <c r="B55" s="1"/>
      <c r="D55" s="20"/>
      <c r="E55" s="53"/>
      <c r="F55" s="20"/>
      <c r="G55" s="1"/>
      <c r="H55" s="1"/>
      <c r="I55" s="54"/>
    </row>
    <row r="56" ht="15.75" customHeight="1">
      <c r="A56" s="1"/>
      <c r="B56" s="1"/>
      <c r="D56" s="20"/>
      <c r="E56" s="53"/>
      <c r="F56" s="1"/>
      <c r="G56" s="1"/>
      <c r="H56" s="1"/>
      <c r="I56" s="54"/>
    </row>
    <row r="57" ht="15.75" customHeight="1">
      <c r="A57" s="1"/>
      <c r="B57" s="1"/>
      <c r="D57" s="1"/>
      <c r="E57" s="53"/>
      <c r="F57" s="1"/>
      <c r="G57" s="1"/>
      <c r="H57" s="1"/>
      <c r="I57" s="54"/>
    </row>
    <row r="58" ht="15.75" customHeight="1">
      <c r="A58" s="1"/>
      <c r="E58" s="72"/>
      <c r="I58" s="54"/>
    </row>
    <row r="59" ht="15.75" customHeight="1">
      <c r="A59" s="1"/>
      <c r="E59" s="72"/>
      <c r="I59" s="54"/>
    </row>
    <row r="60" ht="15.75" customHeight="1">
      <c r="E60" s="72"/>
      <c r="I60" s="22"/>
    </row>
    <row r="61" ht="15.75" customHeight="1">
      <c r="E61" s="72"/>
    </row>
    <row r="62" ht="15.75" customHeight="1">
      <c r="E62" s="72"/>
    </row>
    <row r="63" ht="15.75" customHeight="1">
      <c r="E63" s="72"/>
    </row>
    <row r="64" ht="15.75" customHeight="1">
      <c r="E64" s="72"/>
    </row>
    <row r="65" ht="15.75" customHeight="1">
      <c r="E65" s="72"/>
    </row>
    <row r="66" ht="15.75" customHeight="1">
      <c r="E66" s="72"/>
    </row>
    <row r="67" ht="15.75" customHeight="1">
      <c r="E67" s="72"/>
    </row>
    <row r="68" ht="15.75" customHeight="1">
      <c r="E68" s="72"/>
    </row>
    <row r="69" ht="15.75" customHeight="1">
      <c r="E69" s="72"/>
    </row>
    <row r="70" ht="15.75" customHeight="1">
      <c r="E70" s="72"/>
    </row>
    <row r="71" ht="15.75" customHeight="1">
      <c r="E71" s="72"/>
    </row>
    <row r="72" ht="15.75" customHeight="1">
      <c r="E72" s="72"/>
    </row>
    <row r="73" ht="15.75" customHeight="1">
      <c r="E73" s="72"/>
    </row>
    <row r="74" ht="15.75" customHeight="1">
      <c r="E74" s="72"/>
    </row>
    <row r="75" ht="15.75" customHeight="1">
      <c r="E75" s="72"/>
    </row>
    <row r="76" ht="15.75" customHeight="1">
      <c r="E76" s="72"/>
    </row>
    <row r="77" ht="15.75" customHeight="1">
      <c r="E77" s="72"/>
    </row>
    <row r="78" ht="15.75" customHeight="1">
      <c r="E78" s="72"/>
    </row>
    <row r="79" ht="15.75" customHeight="1">
      <c r="E79" s="72"/>
    </row>
    <row r="80" ht="15.75" customHeight="1">
      <c r="E80" s="72"/>
    </row>
    <row r="81" ht="15.75" customHeight="1">
      <c r="E81" s="72"/>
    </row>
    <row r="82" ht="15.75" customHeight="1">
      <c r="E82" s="72"/>
    </row>
    <row r="83" ht="15.75" customHeight="1">
      <c r="E83" s="72"/>
    </row>
    <row r="84" ht="15.75" customHeight="1">
      <c r="E84" s="72"/>
    </row>
    <row r="85" ht="15.75" customHeight="1">
      <c r="E85" s="72"/>
    </row>
    <row r="86" ht="15.75" customHeight="1">
      <c r="E86" s="72"/>
    </row>
    <row r="87" ht="15.75" customHeight="1">
      <c r="E87" s="72"/>
    </row>
    <row r="88" ht="15.75" customHeight="1">
      <c r="E88" s="72"/>
    </row>
    <row r="89" ht="15.75" customHeight="1">
      <c r="E89" s="72"/>
    </row>
    <row r="90" ht="15.75" customHeight="1">
      <c r="E90" s="72"/>
    </row>
    <row r="91" ht="15.75" customHeight="1">
      <c r="E91" s="72"/>
    </row>
    <row r="92" ht="15.75" customHeight="1">
      <c r="E92" s="72"/>
    </row>
    <row r="93" ht="15.75" customHeight="1">
      <c r="E93" s="72"/>
    </row>
    <row r="94" ht="15.75" customHeight="1">
      <c r="E94" s="72"/>
    </row>
    <row r="95" ht="15.75" customHeight="1">
      <c r="E95" s="72"/>
    </row>
    <row r="96" ht="15.75" customHeight="1">
      <c r="E96" s="72"/>
    </row>
    <row r="97" ht="15.75" customHeight="1">
      <c r="E97" s="72"/>
    </row>
    <row r="98" ht="15.75" customHeight="1">
      <c r="E98" s="72"/>
    </row>
    <row r="99" ht="15.75" customHeight="1">
      <c r="E99" s="72"/>
    </row>
    <row r="100" ht="15.75" customHeight="1">
      <c r="E100" s="72"/>
    </row>
    <row r="101" ht="15.75" customHeight="1">
      <c r="E101" s="72"/>
    </row>
    <row r="102" ht="15.75" customHeight="1">
      <c r="E102" s="72"/>
    </row>
    <row r="103" ht="15.75" customHeight="1">
      <c r="E103" s="72"/>
    </row>
    <row r="104" ht="15.75" customHeight="1">
      <c r="E104" s="72"/>
    </row>
    <row r="105" ht="15.75" customHeight="1">
      <c r="E105" s="72"/>
    </row>
    <row r="106" ht="15.75" customHeight="1">
      <c r="E106" s="72"/>
    </row>
    <row r="107" ht="15.75" customHeight="1">
      <c r="E107" s="72"/>
    </row>
    <row r="108" ht="15.75" customHeight="1">
      <c r="E108" s="72"/>
    </row>
    <row r="109" ht="15.75" customHeight="1">
      <c r="E109" s="72"/>
    </row>
    <row r="110" ht="15.75" customHeight="1">
      <c r="E110" s="72"/>
    </row>
    <row r="111" ht="15.75" customHeight="1">
      <c r="E111" s="72"/>
    </row>
    <row r="112" ht="15.75" customHeight="1">
      <c r="E112" s="72"/>
    </row>
    <row r="113" ht="15.75" customHeight="1">
      <c r="E113" s="72"/>
    </row>
    <row r="114" ht="15.75" customHeight="1">
      <c r="E114" s="72"/>
    </row>
    <row r="115" ht="15.75" customHeight="1">
      <c r="E115" s="72"/>
    </row>
    <row r="116" ht="15.75" customHeight="1">
      <c r="E116" s="72"/>
    </row>
    <row r="117" ht="15.75" customHeight="1">
      <c r="E117" s="72"/>
    </row>
    <row r="118" ht="15.75" customHeight="1">
      <c r="E118" s="72"/>
    </row>
    <row r="119" ht="15.75" customHeight="1">
      <c r="E119" s="72"/>
    </row>
    <row r="120" ht="15.75" customHeight="1">
      <c r="E120" s="72"/>
    </row>
    <row r="121" ht="15.75" customHeight="1">
      <c r="E121" s="72"/>
    </row>
    <row r="122" ht="15.75" customHeight="1">
      <c r="E122" s="72"/>
    </row>
    <row r="123" ht="15.75" customHeight="1">
      <c r="E123" s="72"/>
    </row>
    <row r="124" ht="15.75" customHeight="1">
      <c r="E124" s="72"/>
    </row>
    <row r="125" ht="15.75" customHeight="1">
      <c r="E125" s="72"/>
    </row>
    <row r="126" ht="15.75" customHeight="1">
      <c r="E126" s="72"/>
    </row>
    <row r="127" ht="15.75" customHeight="1">
      <c r="E127" s="72"/>
    </row>
    <row r="128" ht="15.75" customHeight="1">
      <c r="E128" s="72"/>
    </row>
    <row r="129" ht="15.75" customHeight="1">
      <c r="E129" s="72"/>
    </row>
    <row r="130" ht="15.75" customHeight="1">
      <c r="E130" s="72"/>
    </row>
    <row r="131" ht="15.75" customHeight="1">
      <c r="E131" s="72"/>
    </row>
    <row r="132" ht="15.75" customHeight="1">
      <c r="E132" s="72"/>
    </row>
    <row r="133" ht="15.75" customHeight="1">
      <c r="E133" s="72"/>
    </row>
    <row r="134" ht="15.75" customHeight="1">
      <c r="E134" s="72"/>
    </row>
    <row r="135" ht="15.75" customHeight="1">
      <c r="E135" s="72"/>
    </row>
    <row r="136" ht="15.75" customHeight="1">
      <c r="E136" s="72"/>
    </row>
    <row r="137" ht="15.75" customHeight="1">
      <c r="E137" s="72"/>
    </row>
    <row r="138" ht="15.75" customHeight="1">
      <c r="E138" s="72"/>
    </row>
    <row r="139" ht="15.75" customHeight="1">
      <c r="E139" s="72"/>
    </row>
    <row r="140" ht="15.75" customHeight="1">
      <c r="E140" s="72"/>
    </row>
    <row r="141" ht="15.75" customHeight="1">
      <c r="E141" s="72"/>
    </row>
    <row r="142" ht="15.75" customHeight="1">
      <c r="E142" s="72"/>
    </row>
    <row r="143" ht="15.75" customHeight="1">
      <c r="E143" s="72"/>
    </row>
    <row r="144" ht="15.75" customHeight="1">
      <c r="E144" s="72"/>
    </row>
    <row r="145" ht="15.75" customHeight="1">
      <c r="E145" s="72"/>
    </row>
    <row r="146" ht="15.75" customHeight="1">
      <c r="E146" s="72"/>
    </row>
    <row r="147" ht="15.75" customHeight="1">
      <c r="E147" s="72"/>
    </row>
    <row r="148" ht="15.75" customHeight="1">
      <c r="E148" s="72"/>
    </row>
    <row r="149" ht="15.75" customHeight="1">
      <c r="E149" s="72"/>
    </row>
    <row r="150" ht="15.75" customHeight="1">
      <c r="E150" s="72"/>
    </row>
    <row r="151" ht="15.75" customHeight="1">
      <c r="E151" s="72"/>
    </row>
    <row r="152" ht="15.75" customHeight="1">
      <c r="E152" s="72"/>
    </row>
    <row r="153" ht="15.75" customHeight="1">
      <c r="E153" s="72"/>
    </row>
    <row r="154" ht="15.75" customHeight="1">
      <c r="E154" s="72"/>
    </row>
    <row r="155" ht="15.75" customHeight="1">
      <c r="E155" s="72"/>
    </row>
    <row r="156" ht="15.75" customHeight="1">
      <c r="E156" s="72"/>
    </row>
    <row r="157" ht="15.75" customHeight="1">
      <c r="E157" s="72"/>
    </row>
    <row r="158" ht="15.75" customHeight="1">
      <c r="E158" s="72"/>
    </row>
    <row r="159" ht="15.75" customHeight="1">
      <c r="E159" s="72"/>
    </row>
    <row r="160" ht="15.75" customHeight="1">
      <c r="E160" s="72"/>
    </row>
    <row r="161" ht="15.75" customHeight="1">
      <c r="E161" s="72"/>
    </row>
    <row r="162" ht="15.75" customHeight="1">
      <c r="E162" s="72"/>
    </row>
    <row r="163" ht="15.75" customHeight="1">
      <c r="E163" s="72"/>
    </row>
    <row r="164" ht="15.75" customHeight="1">
      <c r="E164" s="72"/>
    </row>
    <row r="165" ht="15.75" customHeight="1">
      <c r="E165" s="72"/>
    </row>
    <row r="166" ht="15.75" customHeight="1">
      <c r="E166" s="72"/>
    </row>
    <row r="167" ht="15.75" customHeight="1">
      <c r="E167" s="72"/>
    </row>
    <row r="168" ht="15.75" customHeight="1">
      <c r="E168" s="72"/>
    </row>
    <row r="169" ht="15.75" customHeight="1">
      <c r="E169" s="72"/>
    </row>
    <row r="170" ht="15.75" customHeight="1">
      <c r="E170" s="72"/>
    </row>
    <row r="171" ht="15.75" customHeight="1">
      <c r="E171" s="72"/>
    </row>
    <row r="172" ht="15.75" customHeight="1">
      <c r="E172" s="72"/>
    </row>
    <row r="173" ht="15.75" customHeight="1">
      <c r="E173" s="72"/>
    </row>
    <row r="174" ht="15.75" customHeight="1">
      <c r="E174" s="72"/>
    </row>
    <row r="175" ht="15.75" customHeight="1">
      <c r="E175" s="72"/>
    </row>
    <row r="176" ht="15.75" customHeight="1">
      <c r="E176" s="72"/>
    </row>
    <row r="177" ht="15.75" customHeight="1">
      <c r="E177" s="72"/>
    </row>
    <row r="178" ht="15.75" customHeight="1">
      <c r="E178" s="72"/>
    </row>
    <row r="179" ht="15.75" customHeight="1">
      <c r="E179" s="72"/>
    </row>
    <row r="180" ht="15.75" customHeight="1">
      <c r="E180" s="72"/>
    </row>
    <row r="181" ht="15.75" customHeight="1">
      <c r="E181" s="72"/>
    </row>
    <row r="182" ht="15.75" customHeight="1">
      <c r="E182" s="72"/>
    </row>
    <row r="183" ht="15.75" customHeight="1">
      <c r="E183" s="72"/>
    </row>
    <row r="184" ht="15.75" customHeight="1">
      <c r="E184" s="72"/>
    </row>
    <row r="185" ht="15.75" customHeight="1">
      <c r="E185" s="72"/>
    </row>
    <row r="186" ht="15.75" customHeight="1">
      <c r="E186" s="72"/>
    </row>
    <row r="187" ht="15.75" customHeight="1">
      <c r="E187" s="72"/>
    </row>
    <row r="188" ht="15.75" customHeight="1">
      <c r="E188" s="72"/>
    </row>
    <row r="189" ht="15.75" customHeight="1">
      <c r="E189" s="72"/>
    </row>
    <row r="190" ht="15.75" customHeight="1">
      <c r="E190" s="72"/>
    </row>
    <row r="191" ht="15.75" customHeight="1">
      <c r="E191" s="72"/>
    </row>
    <row r="192" ht="15.75" customHeight="1">
      <c r="E192" s="72"/>
    </row>
    <row r="193" ht="15.75" customHeight="1">
      <c r="E193" s="72"/>
    </row>
    <row r="194" ht="15.75" customHeight="1">
      <c r="E194" s="72"/>
    </row>
    <row r="195" ht="15.75" customHeight="1">
      <c r="E195" s="72"/>
    </row>
    <row r="196" ht="15.75" customHeight="1">
      <c r="E196" s="72"/>
    </row>
    <row r="197" ht="15.75" customHeight="1">
      <c r="E197" s="72"/>
    </row>
    <row r="198" ht="15.75" customHeight="1">
      <c r="E198" s="72"/>
    </row>
    <row r="199" ht="15.75" customHeight="1">
      <c r="E199" s="72"/>
    </row>
    <row r="200" ht="15.75" customHeight="1">
      <c r="E200" s="72"/>
    </row>
    <row r="201" ht="15.75" customHeight="1">
      <c r="E201" s="72"/>
    </row>
    <row r="202" ht="15.75" customHeight="1">
      <c r="E202" s="72"/>
    </row>
    <row r="203" ht="15.75" customHeight="1">
      <c r="E203" s="72"/>
    </row>
    <row r="204" ht="15.75" customHeight="1">
      <c r="E204" s="72"/>
    </row>
    <row r="205" ht="15.75" customHeight="1">
      <c r="E205" s="72"/>
    </row>
    <row r="206" ht="15.75" customHeight="1">
      <c r="E206" s="72"/>
    </row>
    <row r="207" ht="15.75" customHeight="1">
      <c r="E207" s="72"/>
    </row>
    <row r="208" ht="15.75" customHeight="1">
      <c r="E208" s="72"/>
    </row>
    <row r="209" ht="15.75" customHeight="1">
      <c r="E209" s="72"/>
    </row>
    <row r="210" ht="15.75" customHeight="1">
      <c r="E210" s="72"/>
    </row>
    <row r="211" ht="15.75" customHeight="1">
      <c r="E211" s="72"/>
    </row>
    <row r="212" ht="15.75" customHeight="1">
      <c r="E212" s="72"/>
    </row>
    <row r="213" ht="15.75" customHeight="1">
      <c r="E213" s="72"/>
    </row>
    <row r="214" ht="15.75" customHeight="1">
      <c r="E214" s="72"/>
    </row>
    <row r="215" ht="15.75" customHeight="1">
      <c r="E215" s="72"/>
    </row>
    <row r="216" ht="15.75" customHeight="1">
      <c r="E216" s="72"/>
    </row>
    <row r="217" ht="15.75" customHeight="1">
      <c r="E217" s="72"/>
    </row>
    <row r="218" ht="15.75" customHeight="1">
      <c r="E218" s="72"/>
    </row>
    <row r="219" ht="15.75" customHeight="1">
      <c r="E219" s="72"/>
    </row>
    <row r="220" ht="15.75" customHeight="1">
      <c r="E220" s="72"/>
    </row>
    <row r="221" ht="15.75" customHeight="1">
      <c r="E221" s="72"/>
    </row>
    <row r="222" ht="15.75" customHeight="1">
      <c r="E222" s="72"/>
    </row>
    <row r="223" ht="15.75" customHeight="1">
      <c r="E223" s="72"/>
    </row>
    <row r="224" ht="15.75" customHeight="1">
      <c r="E224" s="72"/>
    </row>
    <row r="225" ht="15.75" customHeight="1">
      <c r="E225" s="72"/>
    </row>
    <row r="226" ht="15.75" customHeight="1">
      <c r="E226" s="72"/>
    </row>
    <row r="227" ht="15.75" customHeight="1">
      <c r="E227" s="72"/>
    </row>
    <row r="228" ht="15.75" customHeight="1">
      <c r="E228" s="72"/>
    </row>
    <row r="229" ht="15.75" customHeight="1">
      <c r="E229" s="72"/>
    </row>
    <row r="230" ht="15.75" customHeight="1">
      <c r="E230" s="72"/>
    </row>
    <row r="231" ht="15.75" customHeight="1">
      <c r="E231" s="72"/>
    </row>
    <row r="232" ht="15.75" customHeight="1">
      <c r="E232" s="72"/>
    </row>
    <row r="233" ht="15.75" customHeight="1">
      <c r="E233" s="72"/>
    </row>
    <row r="234" ht="15.75" customHeight="1">
      <c r="E234" s="72"/>
    </row>
    <row r="235" ht="15.75" customHeight="1">
      <c r="E235" s="72"/>
    </row>
    <row r="236" ht="15.75" customHeight="1">
      <c r="E236" s="72"/>
    </row>
    <row r="237" ht="15.75" customHeight="1">
      <c r="E237" s="72"/>
    </row>
    <row r="238" ht="15.75" customHeight="1">
      <c r="E238" s="72"/>
    </row>
    <row r="239" ht="15.75" customHeight="1">
      <c r="E239" s="72"/>
    </row>
    <row r="240" ht="15.75" customHeight="1">
      <c r="E240" s="72"/>
    </row>
    <row r="241" ht="15.75" customHeight="1">
      <c r="E241" s="72"/>
    </row>
    <row r="242" ht="15.75" customHeight="1">
      <c r="E242" s="72"/>
    </row>
    <row r="243" ht="15.75" customHeight="1">
      <c r="E243" s="72"/>
    </row>
    <row r="244" ht="15.75" customHeight="1">
      <c r="E244" s="72"/>
    </row>
    <row r="245" ht="15.75" customHeight="1">
      <c r="E245" s="72"/>
    </row>
    <row r="246" ht="15.75" customHeight="1">
      <c r="E246" s="72"/>
    </row>
    <row r="247" ht="15.75" customHeight="1">
      <c r="E247" s="72"/>
    </row>
    <row r="248" ht="15.75" customHeight="1">
      <c r="E248" s="72"/>
    </row>
    <row r="249" ht="15.75" customHeight="1">
      <c r="E249" s="72"/>
    </row>
    <row r="250" ht="15.75" customHeight="1">
      <c r="E250" s="72"/>
    </row>
    <row r="251" ht="15.75" customHeight="1">
      <c r="E251" s="72"/>
    </row>
    <row r="252" ht="15.75" customHeight="1">
      <c r="E252" s="72"/>
    </row>
    <row r="253" ht="15.75" customHeight="1">
      <c r="E253" s="72"/>
    </row>
    <row r="254" ht="15.75" customHeight="1">
      <c r="E254" s="72"/>
    </row>
    <row r="255" ht="15.75" customHeight="1">
      <c r="E255" s="72"/>
    </row>
    <row r="256" ht="15.75" customHeight="1">
      <c r="E256" s="72"/>
    </row>
    <row r="257" ht="15.75" customHeight="1">
      <c r="E257" s="72"/>
    </row>
    <row r="258" ht="15.75" customHeight="1">
      <c r="E258" s="72"/>
    </row>
    <row r="259" ht="15.75" customHeight="1">
      <c r="E259" s="72"/>
    </row>
    <row r="260" ht="15.75" customHeight="1">
      <c r="E260" s="72"/>
    </row>
    <row r="261" ht="15.75" customHeight="1">
      <c r="E261" s="72"/>
    </row>
    <row r="262" ht="15.75" customHeight="1">
      <c r="E262" s="72"/>
    </row>
    <row r="263" ht="15.75" customHeight="1">
      <c r="E263" s="72"/>
    </row>
    <row r="264" ht="15.75" customHeight="1">
      <c r="E264" s="72"/>
    </row>
    <row r="265" ht="15.75" customHeight="1">
      <c r="E265" s="72"/>
    </row>
    <row r="266" ht="15.75" customHeight="1">
      <c r="E266" s="72"/>
    </row>
    <row r="267" ht="15.75" customHeight="1">
      <c r="E267" s="72"/>
    </row>
    <row r="268" ht="15.75" customHeight="1">
      <c r="E268" s="72"/>
    </row>
    <row r="269" ht="15.75" customHeight="1">
      <c r="E269" s="72"/>
    </row>
    <row r="270" ht="15.75" customHeight="1">
      <c r="E270" s="72"/>
    </row>
    <row r="271" ht="15.75" customHeight="1">
      <c r="E271" s="72"/>
    </row>
    <row r="272" ht="15.75" customHeight="1">
      <c r="E272" s="72"/>
    </row>
    <row r="273" ht="15.75" customHeight="1">
      <c r="E273" s="72"/>
    </row>
    <row r="274" ht="15.75" customHeight="1">
      <c r="E274" s="72"/>
    </row>
    <row r="275" ht="15.75" customHeight="1">
      <c r="E275" s="72"/>
    </row>
    <row r="276" ht="15.75" customHeight="1">
      <c r="E276" s="72"/>
    </row>
    <row r="277" ht="15.75" customHeight="1">
      <c r="E277" s="72"/>
    </row>
    <row r="278" ht="15.75" customHeight="1">
      <c r="E278" s="72"/>
    </row>
    <row r="279" ht="15.75" customHeight="1">
      <c r="E279" s="72"/>
    </row>
    <row r="280" ht="15.75" customHeight="1">
      <c r="E280" s="72"/>
    </row>
    <row r="281" ht="15.75" customHeight="1">
      <c r="E281" s="72"/>
    </row>
    <row r="282" ht="15.75" customHeight="1">
      <c r="E282" s="72"/>
    </row>
    <row r="283" ht="15.75" customHeight="1">
      <c r="E283" s="72"/>
    </row>
    <row r="284" ht="15.75" customHeight="1">
      <c r="E284" s="72"/>
    </row>
    <row r="285" ht="15.75" customHeight="1">
      <c r="E285" s="72"/>
    </row>
    <row r="286" ht="15.75" customHeight="1">
      <c r="E286" s="72"/>
    </row>
    <row r="287" ht="15.75" customHeight="1">
      <c r="E287" s="72"/>
    </row>
    <row r="288" ht="15.75" customHeight="1">
      <c r="E288" s="72"/>
    </row>
    <row r="289" ht="15.75" customHeight="1">
      <c r="E289" s="72"/>
    </row>
    <row r="290" ht="15.75" customHeight="1">
      <c r="E290" s="72"/>
    </row>
    <row r="291" ht="15.75" customHeight="1">
      <c r="E291" s="72"/>
    </row>
    <row r="292" ht="15.75" customHeight="1">
      <c r="E292" s="72"/>
    </row>
    <row r="293" ht="15.75" customHeight="1">
      <c r="E293" s="72"/>
    </row>
    <row r="294" ht="15.75" customHeight="1">
      <c r="E294" s="72"/>
    </row>
    <row r="295" ht="15.75" customHeight="1">
      <c r="E295" s="72"/>
    </row>
    <row r="296" ht="15.75" customHeight="1">
      <c r="E296" s="72"/>
    </row>
    <row r="297" ht="15.75" customHeight="1">
      <c r="E297" s="72"/>
    </row>
    <row r="298" ht="15.75" customHeight="1">
      <c r="E298" s="72"/>
    </row>
    <row r="299" ht="15.75" customHeight="1">
      <c r="E299" s="72"/>
    </row>
    <row r="300" ht="15.75" customHeight="1">
      <c r="E300" s="72"/>
    </row>
    <row r="301" ht="15.75" customHeight="1">
      <c r="E301" s="72"/>
    </row>
    <row r="302" ht="15.75" customHeight="1">
      <c r="E302" s="72"/>
    </row>
    <row r="303" ht="15.75" customHeight="1">
      <c r="E303" s="72"/>
    </row>
    <row r="304" ht="15.75" customHeight="1">
      <c r="E304" s="72"/>
    </row>
    <row r="305" ht="15.75" customHeight="1">
      <c r="E305" s="72"/>
    </row>
    <row r="306" ht="15.75" customHeight="1">
      <c r="E306" s="72"/>
    </row>
    <row r="307" ht="15.75" customHeight="1">
      <c r="E307" s="72"/>
    </row>
    <row r="308" ht="15.75" customHeight="1">
      <c r="E308" s="72"/>
    </row>
    <row r="309" ht="15.75" customHeight="1">
      <c r="E309" s="72"/>
    </row>
    <row r="310" ht="15.75" customHeight="1">
      <c r="E310" s="72"/>
    </row>
    <row r="311" ht="15.75" customHeight="1">
      <c r="E311" s="72"/>
    </row>
    <row r="312" ht="15.75" customHeight="1">
      <c r="E312" s="72"/>
    </row>
    <row r="313" ht="15.75" customHeight="1">
      <c r="E313" s="72"/>
    </row>
    <row r="314" ht="15.75" customHeight="1">
      <c r="E314" s="72"/>
    </row>
    <row r="315" ht="15.75" customHeight="1">
      <c r="E315" s="72"/>
    </row>
    <row r="316" ht="15.75" customHeight="1">
      <c r="E316" s="72"/>
    </row>
    <row r="317" ht="15.75" customHeight="1">
      <c r="E317" s="72"/>
    </row>
    <row r="318" ht="15.75" customHeight="1">
      <c r="E318" s="72"/>
    </row>
    <row r="319" ht="15.75" customHeight="1">
      <c r="E319" s="72"/>
    </row>
    <row r="320" ht="15.75" customHeight="1">
      <c r="E320" s="72"/>
    </row>
    <row r="321" ht="15.75" customHeight="1">
      <c r="E321" s="72"/>
    </row>
    <row r="322" ht="15.75" customHeight="1">
      <c r="E322" s="72"/>
    </row>
    <row r="323" ht="15.75" customHeight="1">
      <c r="E323" s="72"/>
    </row>
    <row r="324" ht="15.75" customHeight="1">
      <c r="E324" s="72"/>
    </row>
    <row r="325" ht="15.75" customHeight="1">
      <c r="E325" s="72"/>
    </row>
    <row r="326" ht="15.75" customHeight="1">
      <c r="E326" s="72"/>
    </row>
    <row r="327" ht="15.75" customHeight="1">
      <c r="E327" s="72"/>
    </row>
    <row r="328" ht="15.75" customHeight="1">
      <c r="E328" s="72"/>
    </row>
    <row r="329" ht="15.75" customHeight="1">
      <c r="E329" s="72"/>
    </row>
    <row r="330" ht="15.75" customHeight="1">
      <c r="E330" s="72"/>
    </row>
    <row r="331" ht="15.75" customHeight="1">
      <c r="E331" s="72"/>
    </row>
    <row r="332" ht="15.75" customHeight="1">
      <c r="E332" s="72"/>
    </row>
    <row r="333" ht="15.75" customHeight="1">
      <c r="E333" s="72"/>
    </row>
    <row r="334" ht="15.75" customHeight="1">
      <c r="E334" s="72"/>
    </row>
    <row r="335" ht="15.75" customHeight="1">
      <c r="E335" s="72"/>
    </row>
    <row r="336" ht="15.75" customHeight="1">
      <c r="E336" s="72"/>
    </row>
    <row r="337" ht="15.75" customHeight="1">
      <c r="E337" s="72"/>
    </row>
    <row r="338" ht="15.75" customHeight="1">
      <c r="E338" s="72"/>
    </row>
    <row r="339" ht="15.75" customHeight="1">
      <c r="E339" s="72"/>
    </row>
    <row r="340" ht="15.75" customHeight="1">
      <c r="E340" s="72"/>
    </row>
    <row r="341" ht="15.75" customHeight="1">
      <c r="E341" s="72"/>
    </row>
    <row r="342" ht="15.75" customHeight="1">
      <c r="E342" s="72"/>
    </row>
    <row r="343" ht="15.75" customHeight="1">
      <c r="E343" s="72"/>
    </row>
    <row r="344" ht="15.75" customHeight="1">
      <c r="E344" s="72"/>
    </row>
    <row r="345" ht="15.75" customHeight="1">
      <c r="E345" s="72"/>
    </row>
    <row r="346" ht="15.75" customHeight="1">
      <c r="E346" s="72"/>
    </row>
    <row r="347" ht="15.75" customHeight="1">
      <c r="E347" s="72"/>
    </row>
    <row r="348" ht="15.75" customHeight="1">
      <c r="E348" s="72"/>
    </row>
    <row r="349" ht="15.75" customHeight="1">
      <c r="E349" s="72"/>
    </row>
    <row r="350" ht="15.75" customHeight="1">
      <c r="E350" s="72"/>
    </row>
    <row r="351" ht="15.75" customHeight="1">
      <c r="E351" s="72"/>
    </row>
    <row r="352" ht="15.75" customHeight="1">
      <c r="E352" s="72"/>
    </row>
    <row r="353" ht="15.75" customHeight="1">
      <c r="E353" s="72"/>
    </row>
    <row r="354" ht="15.75" customHeight="1">
      <c r="E354" s="72"/>
    </row>
    <row r="355" ht="15.75" customHeight="1">
      <c r="E355" s="72"/>
    </row>
    <row r="356" ht="15.75" customHeight="1">
      <c r="E356" s="72"/>
    </row>
    <row r="357" ht="15.75" customHeight="1">
      <c r="E357" s="72"/>
    </row>
    <row r="358" ht="15.75" customHeight="1">
      <c r="E358" s="72"/>
    </row>
    <row r="359" ht="15.75" customHeight="1">
      <c r="E359" s="72"/>
    </row>
    <row r="360" ht="15.75" customHeight="1">
      <c r="E360" s="72"/>
    </row>
    <row r="361" ht="15.75" customHeight="1">
      <c r="E361" s="72"/>
    </row>
    <row r="362" ht="15.75" customHeight="1">
      <c r="E362" s="72"/>
    </row>
    <row r="363" ht="15.75" customHeight="1">
      <c r="E363" s="72"/>
    </row>
    <row r="364" ht="15.75" customHeight="1">
      <c r="E364" s="72"/>
    </row>
    <row r="365" ht="15.75" customHeight="1">
      <c r="E365" s="72"/>
    </row>
    <row r="366" ht="15.75" customHeight="1">
      <c r="E366" s="72"/>
    </row>
    <row r="367" ht="15.75" customHeight="1">
      <c r="E367" s="72"/>
    </row>
    <row r="368" ht="15.75" customHeight="1">
      <c r="E368" s="72"/>
    </row>
    <row r="369" ht="15.75" customHeight="1">
      <c r="E369" s="72"/>
    </row>
    <row r="370" ht="15.75" customHeight="1">
      <c r="E370" s="72"/>
    </row>
    <row r="371" ht="15.75" customHeight="1">
      <c r="E371" s="72"/>
    </row>
    <row r="372" ht="15.75" customHeight="1">
      <c r="E372" s="72"/>
    </row>
    <row r="373" ht="15.75" customHeight="1">
      <c r="E373" s="72"/>
    </row>
    <row r="374" ht="15.75" customHeight="1">
      <c r="E374" s="72"/>
    </row>
    <row r="375" ht="15.75" customHeight="1">
      <c r="E375" s="72"/>
    </row>
    <row r="376" ht="15.75" customHeight="1">
      <c r="E376" s="72"/>
    </row>
    <row r="377" ht="15.75" customHeight="1">
      <c r="E377" s="72"/>
    </row>
    <row r="378" ht="15.75" customHeight="1">
      <c r="E378" s="72"/>
    </row>
    <row r="379" ht="15.75" customHeight="1">
      <c r="E379" s="72"/>
    </row>
    <row r="380" ht="15.75" customHeight="1">
      <c r="E380" s="72"/>
    </row>
    <row r="381" ht="15.75" customHeight="1">
      <c r="E381" s="72"/>
    </row>
    <row r="382" ht="15.75" customHeight="1">
      <c r="E382" s="72"/>
    </row>
    <row r="383" ht="15.75" customHeight="1">
      <c r="E383" s="72"/>
    </row>
    <row r="384" ht="15.75" customHeight="1">
      <c r="E384" s="72"/>
    </row>
    <row r="385" ht="15.75" customHeight="1">
      <c r="E385" s="72"/>
    </row>
    <row r="386" ht="15.75" customHeight="1">
      <c r="E386" s="72"/>
    </row>
    <row r="387" ht="15.75" customHeight="1">
      <c r="E387" s="72"/>
    </row>
    <row r="388" ht="15.75" customHeight="1">
      <c r="E388" s="72"/>
    </row>
    <row r="389" ht="15.75" customHeight="1">
      <c r="E389" s="72"/>
    </row>
    <row r="390" ht="15.75" customHeight="1">
      <c r="E390" s="72"/>
    </row>
    <row r="391" ht="15.75" customHeight="1">
      <c r="E391" s="72"/>
    </row>
    <row r="392" ht="15.75" customHeight="1">
      <c r="E392" s="72"/>
    </row>
    <row r="393" ht="15.75" customHeight="1">
      <c r="E393" s="72"/>
    </row>
    <row r="394" ht="15.75" customHeight="1">
      <c r="E394" s="72"/>
    </row>
    <row r="395" ht="15.75" customHeight="1">
      <c r="E395" s="72"/>
    </row>
    <row r="396" ht="15.75" customHeight="1">
      <c r="E396" s="72"/>
    </row>
    <row r="397" ht="15.75" customHeight="1">
      <c r="E397" s="72"/>
    </row>
    <row r="398" ht="15.75" customHeight="1">
      <c r="E398" s="72"/>
    </row>
    <row r="399" ht="15.75" customHeight="1">
      <c r="E399" s="72"/>
    </row>
    <row r="400" ht="15.75" customHeight="1">
      <c r="E400" s="72"/>
    </row>
    <row r="401" ht="15.75" customHeight="1">
      <c r="E401" s="72"/>
    </row>
    <row r="402" ht="15.75" customHeight="1">
      <c r="E402" s="72"/>
    </row>
    <row r="403" ht="15.75" customHeight="1">
      <c r="E403" s="72"/>
    </row>
    <row r="404" ht="15.75" customHeight="1">
      <c r="E404" s="72"/>
    </row>
    <row r="405" ht="15.75" customHeight="1">
      <c r="E405" s="72"/>
    </row>
    <row r="406" ht="15.75" customHeight="1">
      <c r="E406" s="72"/>
    </row>
    <row r="407" ht="15.75" customHeight="1">
      <c r="E407" s="72"/>
    </row>
    <row r="408" ht="15.75" customHeight="1">
      <c r="E408" s="72"/>
    </row>
    <row r="409" ht="15.75" customHeight="1">
      <c r="E409" s="72"/>
    </row>
    <row r="410" ht="15.75" customHeight="1">
      <c r="E410" s="72"/>
    </row>
    <row r="411" ht="15.75" customHeight="1">
      <c r="E411" s="72"/>
    </row>
    <row r="412" ht="15.75" customHeight="1">
      <c r="E412" s="72"/>
    </row>
    <row r="413" ht="15.75" customHeight="1">
      <c r="E413" s="72"/>
    </row>
    <row r="414" ht="15.75" customHeight="1">
      <c r="E414" s="72"/>
    </row>
    <row r="415" ht="15.75" customHeight="1">
      <c r="E415" s="72"/>
    </row>
    <row r="416" ht="15.75" customHeight="1">
      <c r="E416" s="72"/>
    </row>
    <row r="417" ht="15.75" customHeight="1">
      <c r="E417" s="72"/>
    </row>
    <row r="418" ht="15.75" customHeight="1">
      <c r="E418" s="72"/>
    </row>
    <row r="419" ht="15.75" customHeight="1">
      <c r="E419" s="72"/>
    </row>
    <row r="420" ht="15.75" customHeight="1">
      <c r="E420" s="72"/>
    </row>
    <row r="421" ht="15.75" customHeight="1">
      <c r="E421" s="72"/>
    </row>
    <row r="422" ht="15.75" customHeight="1">
      <c r="E422" s="72"/>
    </row>
    <row r="423" ht="15.75" customHeight="1">
      <c r="E423" s="72"/>
    </row>
    <row r="424" ht="15.75" customHeight="1">
      <c r="E424" s="72"/>
    </row>
    <row r="425" ht="15.75" customHeight="1">
      <c r="E425" s="72"/>
    </row>
    <row r="426" ht="15.75" customHeight="1">
      <c r="E426" s="72"/>
    </row>
    <row r="427" ht="15.75" customHeight="1">
      <c r="E427" s="72"/>
    </row>
    <row r="428" ht="15.75" customHeight="1">
      <c r="E428" s="72"/>
    </row>
    <row r="429" ht="15.75" customHeight="1">
      <c r="E429" s="72"/>
    </row>
    <row r="430" ht="15.75" customHeight="1">
      <c r="E430" s="72"/>
    </row>
    <row r="431" ht="15.75" customHeight="1">
      <c r="E431" s="72"/>
    </row>
    <row r="432" ht="15.75" customHeight="1">
      <c r="E432" s="72"/>
    </row>
    <row r="433" ht="15.75" customHeight="1">
      <c r="E433" s="72"/>
    </row>
    <row r="434" ht="15.75" customHeight="1">
      <c r="E434" s="72"/>
    </row>
    <row r="435" ht="15.75" customHeight="1">
      <c r="E435" s="72"/>
    </row>
    <row r="436" ht="15.75" customHeight="1">
      <c r="E436" s="72"/>
    </row>
    <row r="437" ht="15.75" customHeight="1">
      <c r="E437" s="72"/>
    </row>
    <row r="438" ht="15.75" customHeight="1">
      <c r="E438" s="72"/>
    </row>
    <row r="439" ht="15.75" customHeight="1">
      <c r="E439" s="72"/>
    </row>
    <row r="440" ht="15.75" customHeight="1">
      <c r="E440" s="72"/>
    </row>
    <row r="441" ht="15.75" customHeight="1">
      <c r="E441" s="72"/>
    </row>
    <row r="442" ht="15.75" customHeight="1">
      <c r="E442" s="72"/>
    </row>
    <row r="443" ht="15.75" customHeight="1">
      <c r="E443" s="72"/>
    </row>
    <row r="444" ht="15.75" customHeight="1">
      <c r="E444" s="72"/>
    </row>
    <row r="445" ht="15.75" customHeight="1">
      <c r="E445" s="72"/>
    </row>
    <row r="446" ht="15.75" customHeight="1">
      <c r="E446" s="72"/>
    </row>
    <row r="447" ht="15.75" customHeight="1">
      <c r="E447" s="72"/>
    </row>
    <row r="448" ht="15.75" customHeight="1">
      <c r="E448" s="72"/>
    </row>
    <row r="449" ht="15.75" customHeight="1">
      <c r="E449" s="72"/>
    </row>
    <row r="450" ht="15.75" customHeight="1">
      <c r="E450" s="72"/>
    </row>
    <row r="451" ht="15.75" customHeight="1">
      <c r="E451" s="72"/>
    </row>
    <row r="452" ht="15.75" customHeight="1">
      <c r="E452" s="72"/>
    </row>
    <row r="453" ht="15.75" customHeight="1">
      <c r="E453" s="72"/>
    </row>
    <row r="454" ht="15.75" customHeight="1">
      <c r="E454" s="72"/>
    </row>
    <row r="455" ht="15.75" customHeight="1">
      <c r="E455" s="72"/>
    </row>
    <row r="456" ht="15.75" customHeight="1">
      <c r="E456" s="72"/>
    </row>
    <row r="457" ht="15.75" customHeight="1">
      <c r="E457" s="72"/>
    </row>
    <row r="458" ht="15.75" customHeight="1">
      <c r="E458" s="72"/>
    </row>
    <row r="459" ht="15.75" customHeight="1">
      <c r="E459" s="72"/>
    </row>
    <row r="460" ht="15.75" customHeight="1">
      <c r="E460" s="72"/>
    </row>
    <row r="461" ht="15.75" customHeight="1">
      <c r="E461" s="72"/>
    </row>
    <row r="462" ht="15.75" customHeight="1">
      <c r="E462" s="72"/>
    </row>
    <row r="463" ht="15.75" customHeight="1">
      <c r="E463" s="72"/>
    </row>
    <row r="464" ht="15.75" customHeight="1">
      <c r="E464" s="72"/>
    </row>
    <row r="465" ht="15.75" customHeight="1">
      <c r="E465" s="72"/>
    </row>
    <row r="466" ht="15.75" customHeight="1">
      <c r="E466" s="72"/>
    </row>
    <row r="467" ht="15.75" customHeight="1">
      <c r="E467" s="72"/>
    </row>
    <row r="468" ht="15.75" customHeight="1">
      <c r="E468" s="72"/>
    </row>
    <row r="469" ht="15.75" customHeight="1">
      <c r="E469" s="72"/>
    </row>
    <row r="470" ht="15.75" customHeight="1">
      <c r="E470" s="72"/>
    </row>
    <row r="471" ht="15.75" customHeight="1">
      <c r="E471" s="72"/>
    </row>
    <row r="472" ht="15.75" customHeight="1">
      <c r="E472" s="72"/>
    </row>
    <row r="473" ht="15.75" customHeight="1">
      <c r="E473" s="72"/>
    </row>
    <row r="474" ht="15.75" customHeight="1">
      <c r="E474" s="72"/>
    </row>
    <row r="475" ht="15.75" customHeight="1">
      <c r="E475" s="72"/>
    </row>
    <row r="476" ht="15.75" customHeight="1">
      <c r="E476" s="72"/>
    </row>
    <row r="477" ht="15.75" customHeight="1">
      <c r="E477" s="72"/>
    </row>
    <row r="478" ht="15.75" customHeight="1">
      <c r="E478" s="72"/>
    </row>
    <row r="479" ht="15.75" customHeight="1">
      <c r="E479" s="72"/>
    </row>
    <row r="480" ht="15.75" customHeight="1">
      <c r="E480" s="72"/>
    </row>
    <row r="481" ht="15.75" customHeight="1">
      <c r="E481" s="72"/>
    </row>
    <row r="482" ht="15.75" customHeight="1">
      <c r="E482" s="72"/>
    </row>
    <row r="483" ht="15.75" customHeight="1">
      <c r="E483" s="72"/>
    </row>
    <row r="484" ht="15.75" customHeight="1">
      <c r="E484" s="72"/>
    </row>
    <row r="485" ht="15.75" customHeight="1">
      <c r="E485" s="72"/>
    </row>
    <row r="486" ht="15.75" customHeight="1">
      <c r="E486" s="72"/>
    </row>
    <row r="487" ht="15.75" customHeight="1">
      <c r="E487" s="72"/>
    </row>
    <row r="488" ht="15.75" customHeight="1">
      <c r="E488" s="72"/>
    </row>
    <row r="489" ht="15.75" customHeight="1">
      <c r="E489" s="72"/>
    </row>
    <row r="490" ht="15.75" customHeight="1">
      <c r="E490" s="72"/>
    </row>
    <row r="491" ht="15.75" customHeight="1">
      <c r="E491" s="72"/>
    </row>
    <row r="492" ht="15.75" customHeight="1">
      <c r="E492" s="72"/>
    </row>
    <row r="493" ht="15.75" customHeight="1">
      <c r="E493" s="72"/>
    </row>
    <row r="494" ht="15.75" customHeight="1">
      <c r="E494" s="72"/>
    </row>
    <row r="495" ht="15.75" customHeight="1">
      <c r="E495" s="72"/>
    </row>
    <row r="496" ht="15.75" customHeight="1">
      <c r="E496" s="72"/>
    </row>
    <row r="497" ht="15.75" customHeight="1">
      <c r="E497" s="72"/>
    </row>
    <row r="498" ht="15.75" customHeight="1">
      <c r="E498" s="72"/>
    </row>
    <row r="499" ht="15.75" customHeight="1">
      <c r="E499" s="72"/>
    </row>
    <row r="500" ht="15.75" customHeight="1">
      <c r="E500" s="72"/>
    </row>
    <row r="501" ht="15.75" customHeight="1">
      <c r="E501" s="72"/>
    </row>
    <row r="502" ht="15.75" customHeight="1">
      <c r="E502" s="72"/>
    </row>
    <row r="503" ht="15.75" customHeight="1">
      <c r="E503" s="72"/>
    </row>
    <row r="504" ht="15.75" customHeight="1">
      <c r="E504" s="72"/>
    </row>
    <row r="505" ht="15.75" customHeight="1">
      <c r="E505" s="72"/>
    </row>
    <row r="506" ht="15.75" customHeight="1">
      <c r="E506" s="72"/>
    </row>
    <row r="507" ht="15.75" customHeight="1">
      <c r="E507" s="72"/>
    </row>
    <row r="508" ht="15.75" customHeight="1">
      <c r="E508" s="72"/>
    </row>
    <row r="509" ht="15.75" customHeight="1">
      <c r="E509" s="72"/>
    </row>
    <row r="510" ht="15.75" customHeight="1">
      <c r="E510" s="72"/>
    </row>
    <row r="511" ht="15.75" customHeight="1">
      <c r="E511" s="72"/>
    </row>
    <row r="512" ht="15.75" customHeight="1">
      <c r="E512" s="72"/>
    </row>
    <row r="513" ht="15.75" customHeight="1">
      <c r="E513" s="72"/>
    </row>
    <row r="514" ht="15.75" customHeight="1">
      <c r="E514" s="72"/>
    </row>
    <row r="515" ht="15.75" customHeight="1">
      <c r="E515" s="72"/>
    </row>
    <row r="516" ht="15.75" customHeight="1">
      <c r="E516" s="72"/>
    </row>
    <row r="517" ht="15.75" customHeight="1">
      <c r="E517" s="72"/>
    </row>
    <row r="518" ht="15.75" customHeight="1">
      <c r="E518" s="72"/>
    </row>
    <row r="519" ht="15.75" customHeight="1">
      <c r="E519" s="72"/>
    </row>
    <row r="520" ht="15.75" customHeight="1">
      <c r="E520" s="72"/>
    </row>
    <row r="521" ht="15.75" customHeight="1">
      <c r="E521" s="72"/>
    </row>
    <row r="522" ht="15.75" customHeight="1">
      <c r="E522" s="72"/>
    </row>
    <row r="523" ht="15.75" customHeight="1">
      <c r="E523" s="72"/>
    </row>
    <row r="524" ht="15.75" customHeight="1">
      <c r="E524" s="72"/>
    </row>
    <row r="525" ht="15.75" customHeight="1">
      <c r="E525" s="72"/>
    </row>
    <row r="526" ht="15.75" customHeight="1">
      <c r="E526" s="72"/>
    </row>
    <row r="527" ht="15.75" customHeight="1">
      <c r="E527" s="72"/>
    </row>
    <row r="528" ht="15.75" customHeight="1">
      <c r="E528" s="72"/>
    </row>
    <row r="529" ht="15.75" customHeight="1">
      <c r="E529" s="72"/>
    </row>
    <row r="530" ht="15.75" customHeight="1">
      <c r="E530" s="72"/>
    </row>
    <row r="531" ht="15.75" customHeight="1">
      <c r="E531" s="72"/>
    </row>
    <row r="532" ht="15.75" customHeight="1">
      <c r="E532" s="72"/>
    </row>
    <row r="533" ht="15.75" customHeight="1">
      <c r="E533" s="72"/>
    </row>
    <row r="534" ht="15.75" customHeight="1">
      <c r="E534" s="72"/>
    </row>
    <row r="535" ht="15.75" customHeight="1">
      <c r="E535" s="72"/>
    </row>
    <row r="536" ht="15.75" customHeight="1">
      <c r="E536" s="72"/>
    </row>
    <row r="537" ht="15.75" customHeight="1">
      <c r="E537" s="72"/>
    </row>
    <row r="538" ht="15.75" customHeight="1">
      <c r="E538" s="72"/>
    </row>
    <row r="539" ht="15.75" customHeight="1">
      <c r="E539" s="72"/>
    </row>
    <row r="540" ht="15.75" customHeight="1">
      <c r="E540" s="72"/>
    </row>
    <row r="541" ht="15.75" customHeight="1">
      <c r="E541" s="72"/>
    </row>
    <row r="542" ht="15.75" customHeight="1">
      <c r="E542" s="72"/>
    </row>
    <row r="543" ht="15.75" customHeight="1">
      <c r="E543" s="72"/>
    </row>
    <row r="544" ht="15.75" customHeight="1">
      <c r="E544" s="72"/>
    </row>
    <row r="545" ht="15.75" customHeight="1">
      <c r="E545" s="72"/>
    </row>
    <row r="546" ht="15.75" customHeight="1">
      <c r="E546" s="72"/>
    </row>
    <row r="547" ht="15.75" customHeight="1">
      <c r="E547" s="72"/>
    </row>
    <row r="548" ht="15.75" customHeight="1">
      <c r="E548" s="72"/>
    </row>
    <row r="549" ht="15.75" customHeight="1">
      <c r="E549" s="72"/>
    </row>
    <row r="550" ht="15.75" customHeight="1">
      <c r="E550" s="72"/>
    </row>
    <row r="551" ht="15.75" customHeight="1">
      <c r="E551" s="72"/>
    </row>
    <row r="552" ht="15.75" customHeight="1">
      <c r="E552" s="72"/>
    </row>
    <row r="553" ht="15.75" customHeight="1">
      <c r="E553" s="72"/>
    </row>
    <row r="554" ht="15.75" customHeight="1">
      <c r="E554" s="72"/>
    </row>
    <row r="555" ht="15.75" customHeight="1">
      <c r="E555" s="72"/>
    </row>
    <row r="556" ht="15.75" customHeight="1">
      <c r="E556" s="72"/>
    </row>
    <row r="557" ht="15.75" customHeight="1">
      <c r="E557" s="72"/>
    </row>
    <row r="558" ht="15.75" customHeight="1">
      <c r="E558" s="72"/>
    </row>
    <row r="559" ht="15.75" customHeight="1">
      <c r="E559" s="72"/>
    </row>
    <row r="560" ht="15.75" customHeight="1">
      <c r="E560" s="72"/>
    </row>
    <row r="561" ht="15.75" customHeight="1">
      <c r="E561" s="72"/>
    </row>
    <row r="562" ht="15.75" customHeight="1">
      <c r="E562" s="72"/>
    </row>
    <row r="563" ht="15.75" customHeight="1">
      <c r="E563" s="72"/>
    </row>
    <row r="564" ht="15.75" customHeight="1">
      <c r="E564" s="72"/>
    </row>
    <row r="565" ht="15.75" customHeight="1">
      <c r="E565" s="72"/>
    </row>
    <row r="566" ht="15.75" customHeight="1">
      <c r="E566" s="72"/>
    </row>
    <row r="567" ht="15.75" customHeight="1">
      <c r="E567" s="72"/>
    </row>
    <row r="568" ht="15.75" customHeight="1">
      <c r="E568" s="72"/>
    </row>
    <row r="569" ht="15.75" customHeight="1">
      <c r="E569" s="72"/>
    </row>
    <row r="570" ht="15.75" customHeight="1">
      <c r="E570" s="72"/>
    </row>
    <row r="571" ht="15.75" customHeight="1">
      <c r="E571" s="72"/>
    </row>
    <row r="572" ht="15.75" customHeight="1">
      <c r="E572" s="72"/>
    </row>
    <row r="573" ht="15.75" customHeight="1">
      <c r="E573" s="72"/>
    </row>
    <row r="574" ht="15.75" customHeight="1">
      <c r="E574" s="72"/>
    </row>
    <row r="575" ht="15.75" customHeight="1">
      <c r="E575" s="72"/>
    </row>
    <row r="576" ht="15.75" customHeight="1">
      <c r="E576" s="72"/>
    </row>
    <row r="577" ht="15.75" customHeight="1">
      <c r="E577" s="72"/>
    </row>
    <row r="578" ht="15.75" customHeight="1">
      <c r="E578" s="72"/>
    </row>
    <row r="579" ht="15.75" customHeight="1">
      <c r="E579" s="72"/>
    </row>
    <row r="580" ht="15.75" customHeight="1">
      <c r="E580" s="72"/>
    </row>
    <row r="581" ht="15.75" customHeight="1">
      <c r="E581" s="72"/>
    </row>
    <row r="582" ht="15.75" customHeight="1">
      <c r="E582" s="72"/>
    </row>
    <row r="583" ht="15.75" customHeight="1">
      <c r="E583" s="72"/>
    </row>
    <row r="584" ht="15.75" customHeight="1">
      <c r="E584" s="72"/>
    </row>
    <row r="585" ht="15.75" customHeight="1">
      <c r="E585" s="72"/>
    </row>
    <row r="586" ht="15.75" customHeight="1">
      <c r="E586" s="72"/>
    </row>
    <row r="587" ht="15.75" customHeight="1">
      <c r="E587" s="72"/>
    </row>
    <row r="588" ht="15.75" customHeight="1">
      <c r="E588" s="72"/>
    </row>
    <row r="589" ht="15.75" customHeight="1">
      <c r="E589" s="72"/>
    </row>
    <row r="590" ht="15.75" customHeight="1">
      <c r="E590" s="72"/>
    </row>
    <row r="591" ht="15.75" customHeight="1">
      <c r="E591" s="72"/>
    </row>
    <row r="592" ht="15.75" customHeight="1">
      <c r="E592" s="72"/>
    </row>
    <row r="593" ht="15.75" customHeight="1">
      <c r="E593" s="72"/>
    </row>
    <row r="594" ht="15.75" customHeight="1">
      <c r="E594" s="72"/>
    </row>
    <row r="595" ht="15.75" customHeight="1">
      <c r="E595" s="72"/>
    </row>
    <row r="596" ht="15.75" customHeight="1">
      <c r="E596" s="72"/>
    </row>
    <row r="597" ht="15.75" customHeight="1">
      <c r="E597" s="72"/>
    </row>
    <row r="598" ht="15.75" customHeight="1">
      <c r="E598" s="72"/>
    </row>
    <row r="599" ht="15.75" customHeight="1">
      <c r="E599" s="72"/>
    </row>
    <row r="600" ht="15.75" customHeight="1">
      <c r="E600" s="72"/>
    </row>
    <row r="601" ht="15.75" customHeight="1">
      <c r="E601" s="72"/>
    </row>
    <row r="602" ht="15.75" customHeight="1">
      <c r="E602" s="72"/>
    </row>
    <row r="603" ht="15.75" customHeight="1">
      <c r="E603" s="72"/>
    </row>
    <row r="604" ht="15.75" customHeight="1">
      <c r="E604" s="72"/>
    </row>
    <row r="605" ht="15.75" customHeight="1">
      <c r="E605" s="72"/>
    </row>
    <row r="606" ht="15.75" customHeight="1">
      <c r="E606" s="72"/>
    </row>
    <row r="607" ht="15.75" customHeight="1">
      <c r="E607" s="72"/>
    </row>
    <row r="608" ht="15.75" customHeight="1">
      <c r="E608" s="72"/>
    </row>
    <row r="609" ht="15.75" customHeight="1">
      <c r="E609" s="72"/>
    </row>
    <row r="610" ht="15.75" customHeight="1">
      <c r="E610" s="72"/>
    </row>
    <row r="611" ht="15.75" customHeight="1">
      <c r="E611" s="72"/>
    </row>
    <row r="612" ht="15.75" customHeight="1">
      <c r="E612" s="72"/>
    </row>
    <row r="613" ht="15.75" customHeight="1">
      <c r="E613" s="72"/>
    </row>
    <row r="614" ht="15.75" customHeight="1">
      <c r="E614" s="72"/>
    </row>
    <row r="615" ht="15.75" customHeight="1">
      <c r="E615" s="72"/>
    </row>
    <row r="616" ht="15.75" customHeight="1">
      <c r="E616" s="72"/>
    </row>
    <row r="617" ht="15.75" customHeight="1">
      <c r="E617" s="72"/>
    </row>
    <row r="618" ht="15.75" customHeight="1">
      <c r="E618" s="72"/>
    </row>
    <row r="619" ht="15.75" customHeight="1">
      <c r="E619" s="72"/>
    </row>
    <row r="620" ht="15.75" customHeight="1">
      <c r="E620" s="72"/>
    </row>
    <row r="621" ht="15.75" customHeight="1">
      <c r="E621" s="72"/>
    </row>
    <row r="622" ht="15.75" customHeight="1">
      <c r="E622" s="72"/>
    </row>
    <row r="623" ht="15.75" customHeight="1">
      <c r="E623" s="72"/>
    </row>
    <row r="624" ht="15.75" customHeight="1">
      <c r="E624" s="72"/>
    </row>
    <row r="625" ht="15.75" customHeight="1">
      <c r="E625" s="72"/>
    </row>
    <row r="626" ht="15.75" customHeight="1">
      <c r="E626" s="72"/>
    </row>
    <row r="627" ht="15.75" customHeight="1">
      <c r="E627" s="72"/>
    </row>
    <row r="628" ht="15.75" customHeight="1">
      <c r="E628" s="72"/>
    </row>
    <row r="629" ht="15.75" customHeight="1">
      <c r="E629" s="72"/>
    </row>
    <row r="630" ht="15.75" customHeight="1">
      <c r="E630" s="72"/>
    </row>
    <row r="631" ht="15.75" customHeight="1">
      <c r="E631" s="72"/>
    </row>
    <row r="632" ht="15.75" customHeight="1">
      <c r="E632" s="72"/>
    </row>
    <row r="633" ht="15.75" customHeight="1">
      <c r="E633" s="72"/>
    </row>
    <row r="634" ht="15.75" customHeight="1">
      <c r="E634" s="72"/>
    </row>
    <row r="635" ht="15.75" customHeight="1">
      <c r="E635" s="72"/>
    </row>
    <row r="636" ht="15.75" customHeight="1">
      <c r="E636" s="72"/>
    </row>
    <row r="637" ht="15.75" customHeight="1">
      <c r="E637" s="72"/>
    </row>
    <row r="638" ht="15.75" customHeight="1">
      <c r="E638" s="72"/>
    </row>
    <row r="639" ht="15.75" customHeight="1">
      <c r="E639" s="72"/>
    </row>
    <row r="640" ht="15.75" customHeight="1">
      <c r="E640" s="72"/>
    </row>
    <row r="641" ht="15.75" customHeight="1">
      <c r="E641" s="72"/>
    </row>
    <row r="642" ht="15.75" customHeight="1">
      <c r="E642" s="72"/>
    </row>
    <row r="643" ht="15.75" customHeight="1">
      <c r="E643" s="72"/>
    </row>
    <row r="644" ht="15.75" customHeight="1">
      <c r="E644" s="72"/>
    </row>
    <row r="645" ht="15.75" customHeight="1">
      <c r="E645" s="72"/>
    </row>
    <row r="646" ht="15.75" customHeight="1">
      <c r="E646" s="72"/>
    </row>
    <row r="647" ht="15.75" customHeight="1">
      <c r="E647" s="72"/>
    </row>
    <row r="648" ht="15.75" customHeight="1">
      <c r="E648" s="72"/>
    </row>
    <row r="649" ht="15.75" customHeight="1">
      <c r="E649" s="72"/>
    </row>
    <row r="650" ht="15.75" customHeight="1">
      <c r="E650" s="72"/>
    </row>
    <row r="651" ht="15.75" customHeight="1">
      <c r="E651" s="72"/>
    </row>
    <row r="652" ht="15.75" customHeight="1">
      <c r="E652" s="72"/>
    </row>
    <row r="653" ht="15.75" customHeight="1">
      <c r="E653" s="72"/>
    </row>
    <row r="654" ht="15.75" customHeight="1">
      <c r="E654" s="72"/>
    </row>
    <row r="655" ht="15.75" customHeight="1">
      <c r="E655" s="72"/>
    </row>
    <row r="656" ht="15.75" customHeight="1">
      <c r="E656" s="72"/>
    </row>
    <row r="657" ht="15.75" customHeight="1">
      <c r="E657" s="72"/>
    </row>
    <row r="658" ht="15.75" customHeight="1">
      <c r="E658" s="72"/>
    </row>
    <row r="659" ht="15.75" customHeight="1">
      <c r="E659" s="72"/>
    </row>
    <row r="660" ht="15.75" customHeight="1">
      <c r="E660" s="72"/>
    </row>
    <row r="661" ht="15.75" customHeight="1">
      <c r="E661" s="72"/>
    </row>
    <row r="662" ht="15.75" customHeight="1">
      <c r="E662" s="72"/>
    </row>
    <row r="663" ht="15.75" customHeight="1">
      <c r="E663" s="72"/>
    </row>
    <row r="664" ht="15.75" customHeight="1">
      <c r="E664" s="72"/>
    </row>
    <row r="665" ht="15.75" customHeight="1">
      <c r="E665" s="72"/>
    </row>
    <row r="666" ht="15.75" customHeight="1">
      <c r="E666" s="72"/>
    </row>
    <row r="667" ht="15.75" customHeight="1">
      <c r="E667" s="72"/>
    </row>
    <row r="668" ht="15.75" customHeight="1">
      <c r="E668" s="72"/>
    </row>
    <row r="669" ht="15.75" customHeight="1">
      <c r="E669" s="72"/>
    </row>
    <row r="670" ht="15.75" customHeight="1">
      <c r="E670" s="72"/>
    </row>
    <row r="671" ht="15.75" customHeight="1">
      <c r="E671" s="72"/>
    </row>
    <row r="672" ht="15.75" customHeight="1">
      <c r="E672" s="72"/>
    </row>
    <row r="673" ht="15.75" customHeight="1">
      <c r="E673" s="72"/>
    </row>
    <row r="674" ht="15.75" customHeight="1">
      <c r="E674" s="72"/>
    </row>
    <row r="675" ht="15.75" customHeight="1">
      <c r="E675" s="72"/>
    </row>
    <row r="676" ht="15.75" customHeight="1">
      <c r="E676" s="72"/>
    </row>
    <row r="677" ht="15.75" customHeight="1">
      <c r="E677" s="72"/>
    </row>
    <row r="678" ht="15.75" customHeight="1">
      <c r="E678" s="72"/>
    </row>
    <row r="679" ht="15.75" customHeight="1">
      <c r="E679" s="72"/>
    </row>
    <row r="680" ht="15.75" customHeight="1">
      <c r="E680" s="72"/>
    </row>
    <row r="681" ht="15.75" customHeight="1">
      <c r="E681" s="72"/>
    </row>
    <row r="682" ht="15.75" customHeight="1">
      <c r="E682" s="72"/>
    </row>
    <row r="683" ht="15.75" customHeight="1">
      <c r="E683" s="72"/>
    </row>
    <row r="684" ht="15.75" customHeight="1">
      <c r="E684" s="72"/>
    </row>
    <row r="685" ht="15.75" customHeight="1">
      <c r="E685" s="72"/>
    </row>
    <row r="686" ht="15.75" customHeight="1">
      <c r="E686" s="72"/>
    </row>
    <row r="687" ht="15.75" customHeight="1">
      <c r="E687" s="72"/>
    </row>
    <row r="688" ht="15.75" customHeight="1">
      <c r="E688" s="72"/>
    </row>
    <row r="689" ht="15.75" customHeight="1">
      <c r="E689" s="72"/>
    </row>
    <row r="690" ht="15.75" customHeight="1">
      <c r="E690" s="72"/>
    </row>
    <row r="691" ht="15.75" customHeight="1">
      <c r="E691" s="72"/>
    </row>
    <row r="692" ht="15.75" customHeight="1">
      <c r="E692" s="72"/>
    </row>
    <row r="693" ht="15.75" customHeight="1">
      <c r="E693" s="72"/>
    </row>
    <row r="694" ht="15.75" customHeight="1">
      <c r="E694" s="72"/>
    </row>
    <row r="695" ht="15.75" customHeight="1">
      <c r="E695" s="72"/>
    </row>
    <row r="696" ht="15.75" customHeight="1">
      <c r="E696" s="72"/>
    </row>
    <row r="697" ht="15.75" customHeight="1">
      <c r="E697" s="72"/>
    </row>
    <row r="698" ht="15.75" customHeight="1">
      <c r="E698" s="72"/>
    </row>
    <row r="699" ht="15.75" customHeight="1">
      <c r="E699" s="72"/>
    </row>
    <row r="700" ht="15.75" customHeight="1">
      <c r="E700" s="72"/>
    </row>
    <row r="701" ht="15.75" customHeight="1">
      <c r="E701" s="72"/>
    </row>
    <row r="702" ht="15.75" customHeight="1">
      <c r="E702" s="72"/>
    </row>
    <row r="703" ht="15.75" customHeight="1">
      <c r="E703" s="72"/>
    </row>
    <row r="704" ht="15.75" customHeight="1">
      <c r="E704" s="72"/>
    </row>
    <row r="705" ht="15.75" customHeight="1">
      <c r="E705" s="72"/>
    </row>
    <row r="706" ht="15.75" customHeight="1">
      <c r="E706" s="72"/>
    </row>
    <row r="707" ht="15.75" customHeight="1">
      <c r="E707" s="72"/>
    </row>
    <row r="708" ht="15.75" customHeight="1">
      <c r="E708" s="72"/>
    </row>
    <row r="709" ht="15.75" customHeight="1">
      <c r="E709" s="72"/>
    </row>
    <row r="710" ht="15.75" customHeight="1">
      <c r="E710" s="72"/>
    </row>
    <row r="711" ht="15.75" customHeight="1">
      <c r="E711" s="72"/>
    </row>
    <row r="712" ht="15.75" customHeight="1">
      <c r="E712" s="72"/>
    </row>
    <row r="713" ht="15.75" customHeight="1">
      <c r="E713" s="72"/>
    </row>
    <row r="714" ht="15.75" customHeight="1">
      <c r="E714" s="72"/>
    </row>
    <row r="715" ht="15.75" customHeight="1">
      <c r="E715" s="72"/>
    </row>
    <row r="716" ht="15.75" customHeight="1">
      <c r="E716" s="72"/>
    </row>
    <row r="717" ht="15.75" customHeight="1">
      <c r="E717" s="72"/>
    </row>
    <row r="718" ht="15.75" customHeight="1">
      <c r="E718" s="72"/>
    </row>
    <row r="719" ht="15.75" customHeight="1">
      <c r="E719" s="72"/>
    </row>
    <row r="720" ht="15.75" customHeight="1">
      <c r="E720" s="72"/>
    </row>
    <row r="721" ht="15.75" customHeight="1">
      <c r="E721" s="72"/>
    </row>
    <row r="722" ht="15.75" customHeight="1">
      <c r="E722" s="72"/>
    </row>
    <row r="723" ht="15.75" customHeight="1">
      <c r="E723" s="72"/>
    </row>
    <row r="724" ht="15.75" customHeight="1">
      <c r="E724" s="72"/>
    </row>
    <row r="725" ht="15.75" customHeight="1">
      <c r="E725" s="72"/>
    </row>
    <row r="726" ht="15.75" customHeight="1">
      <c r="E726" s="72"/>
    </row>
    <row r="727" ht="15.75" customHeight="1">
      <c r="E727" s="72"/>
    </row>
    <row r="728" ht="15.75" customHeight="1">
      <c r="E728" s="72"/>
    </row>
    <row r="729" ht="15.75" customHeight="1">
      <c r="E729" s="72"/>
    </row>
    <row r="730" ht="15.75" customHeight="1">
      <c r="E730" s="72"/>
    </row>
    <row r="731" ht="15.75" customHeight="1">
      <c r="E731" s="72"/>
    </row>
    <row r="732" ht="15.75" customHeight="1">
      <c r="E732" s="72"/>
    </row>
    <row r="733" ht="15.75" customHeight="1">
      <c r="E733" s="72"/>
    </row>
    <row r="734" ht="15.75" customHeight="1">
      <c r="E734" s="72"/>
    </row>
    <row r="735" ht="15.75" customHeight="1">
      <c r="E735" s="72"/>
    </row>
    <row r="736" ht="15.75" customHeight="1">
      <c r="E736" s="72"/>
    </row>
    <row r="737" ht="15.75" customHeight="1">
      <c r="E737" s="72"/>
    </row>
    <row r="738" ht="15.75" customHeight="1">
      <c r="E738" s="72"/>
    </row>
    <row r="739" ht="15.75" customHeight="1">
      <c r="E739" s="72"/>
    </row>
    <row r="740" ht="15.75" customHeight="1">
      <c r="E740" s="72"/>
    </row>
    <row r="741" ht="15.75" customHeight="1">
      <c r="E741" s="72"/>
    </row>
    <row r="742" ht="15.75" customHeight="1">
      <c r="E742" s="72"/>
    </row>
    <row r="743" ht="15.75" customHeight="1">
      <c r="E743" s="72"/>
    </row>
    <row r="744" ht="15.75" customHeight="1">
      <c r="E744" s="72"/>
    </row>
    <row r="745" ht="15.75" customHeight="1">
      <c r="E745" s="72"/>
    </row>
    <row r="746" ht="15.75" customHeight="1">
      <c r="E746" s="72"/>
    </row>
    <row r="747" ht="15.75" customHeight="1">
      <c r="E747" s="72"/>
    </row>
    <row r="748" ht="15.75" customHeight="1">
      <c r="E748" s="72"/>
    </row>
    <row r="749" ht="15.75" customHeight="1">
      <c r="E749" s="72"/>
    </row>
    <row r="750" ht="15.75" customHeight="1">
      <c r="E750" s="72"/>
    </row>
    <row r="751" ht="15.75" customHeight="1">
      <c r="E751" s="72"/>
    </row>
    <row r="752" ht="15.75" customHeight="1">
      <c r="E752" s="72"/>
    </row>
    <row r="753" ht="15.75" customHeight="1">
      <c r="E753" s="72"/>
    </row>
    <row r="754" ht="15.75" customHeight="1">
      <c r="E754" s="72"/>
    </row>
    <row r="755" ht="15.75" customHeight="1">
      <c r="E755" s="72"/>
    </row>
    <row r="756" ht="15.75" customHeight="1">
      <c r="E756" s="72"/>
    </row>
    <row r="757" ht="15.75" customHeight="1">
      <c r="E757" s="72"/>
    </row>
    <row r="758" ht="15.75" customHeight="1">
      <c r="E758" s="72"/>
    </row>
    <row r="759" ht="15.75" customHeight="1">
      <c r="E759" s="72"/>
    </row>
    <row r="760" ht="15.75" customHeight="1">
      <c r="E760" s="72"/>
    </row>
    <row r="761" ht="15.75" customHeight="1">
      <c r="E761" s="72"/>
    </row>
    <row r="762" ht="15.75" customHeight="1">
      <c r="E762" s="72"/>
    </row>
    <row r="763" ht="15.75" customHeight="1">
      <c r="E763" s="72"/>
    </row>
    <row r="764" ht="15.75" customHeight="1">
      <c r="E764" s="72"/>
    </row>
    <row r="765" ht="15.75" customHeight="1">
      <c r="E765" s="72"/>
    </row>
    <row r="766" ht="15.75" customHeight="1">
      <c r="E766" s="72"/>
    </row>
    <row r="767" ht="15.75" customHeight="1">
      <c r="E767" s="72"/>
    </row>
    <row r="768" ht="15.75" customHeight="1">
      <c r="E768" s="72"/>
    </row>
    <row r="769" ht="15.75" customHeight="1">
      <c r="E769" s="72"/>
    </row>
    <row r="770" ht="15.75" customHeight="1">
      <c r="E770" s="72"/>
    </row>
    <row r="771" ht="15.75" customHeight="1">
      <c r="E771" s="72"/>
    </row>
    <row r="772" ht="15.75" customHeight="1">
      <c r="E772" s="72"/>
    </row>
    <row r="773" ht="15.75" customHeight="1">
      <c r="E773" s="72"/>
    </row>
    <row r="774" ht="15.75" customHeight="1">
      <c r="E774" s="72"/>
    </row>
    <row r="775" ht="15.75" customHeight="1">
      <c r="E775" s="72"/>
    </row>
    <row r="776" ht="15.75" customHeight="1">
      <c r="E776" s="72"/>
    </row>
    <row r="777" ht="15.75" customHeight="1">
      <c r="E777" s="72"/>
    </row>
    <row r="778" ht="15.75" customHeight="1">
      <c r="E778" s="72"/>
    </row>
    <row r="779" ht="15.75" customHeight="1">
      <c r="E779" s="72"/>
    </row>
    <row r="780" ht="15.75" customHeight="1">
      <c r="E780" s="72"/>
    </row>
    <row r="781" ht="15.75" customHeight="1">
      <c r="E781" s="72"/>
    </row>
    <row r="782" ht="15.75" customHeight="1">
      <c r="E782" s="72"/>
    </row>
    <row r="783" ht="15.75" customHeight="1">
      <c r="E783" s="72"/>
    </row>
    <row r="784" ht="15.75" customHeight="1">
      <c r="E784" s="72"/>
    </row>
    <row r="785" ht="15.75" customHeight="1">
      <c r="E785" s="72"/>
    </row>
    <row r="786" ht="15.75" customHeight="1">
      <c r="E786" s="72"/>
    </row>
    <row r="787" ht="15.75" customHeight="1">
      <c r="E787" s="72"/>
    </row>
    <row r="788" ht="15.75" customHeight="1">
      <c r="E788" s="72"/>
    </row>
    <row r="789" ht="15.75" customHeight="1">
      <c r="E789" s="72"/>
    </row>
    <row r="790" ht="15.75" customHeight="1">
      <c r="E790" s="72"/>
    </row>
    <row r="791" ht="15.75" customHeight="1">
      <c r="E791" s="72"/>
    </row>
    <row r="792" ht="15.75" customHeight="1">
      <c r="E792" s="72"/>
    </row>
    <row r="793" ht="15.75" customHeight="1">
      <c r="E793" s="72"/>
    </row>
    <row r="794" ht="15.75" customHeight="1">
      <c r="E794" s="72"/>
    </row>
    <row r="795" ht="15.75" customHeight="1">
      <c r="E795" s="72"/>
    </row>
    <row r="796" ht="15.75" customHeight="1">
      <c r="E796" s="72"/>
    </row>
    <row r="797" ht="15.75" customHeight="1">
      <c r="E797" s="72"/>
    </row>
    <row r="798" ht="15.75" customHeight="1">
      <c r="E798" s="72"/>
    </row>
    <row r="799" ht="15.75" customHeight="1">
      <c r="E799" s="72"/>
    </row>
    <row r="800" ht="15.75" customHeight="1">
      <c r="E800" s="72"/>
    </row>
    <row r="801" ht="15.75" customHeight="1">
      <c r="E801" s="72"/>
    </row>
    <row r="802" ht="15.75" customHeight="1">
      <c r="E802" s="72"/>
    </row>
    <row r="803" ht="15.75" customHeight="1">
      <c r="E803" s="72"/>
    </row>
    <row r="804" ht="15.75" customHeight="1">
      <c r="E804" s="72"/>
    </row>
    <row r="805" ht="15.75" customHeight="1">
      <c r="E805" s="72"/>
    </row>
    <row r="806" ht="15.75" customHeight="1">
      <c r="E806" s="72"/>
    </row>
    <row r="807" ht="15.75" customHeight="1">
      <c r="E807" s="72"/>
    </row>
    <row r="808" ht="15.75" customHeight="1">
      <c r="E808" s="72"/>
    </row>
    <row r="809" ht="15.75" customHeight="1">
      <c r="E809" s="72"/>
    </row>
    <row r="810" ht="15.75" customHeight="1">
      <c r="E810" s="72"/>
    </row>
    <row r="811" ht="15.75" customHeight="1">
      <c r="E811" s="72"/>
    </row>
    <row r="812" ht="15.75" customHeight="1">
      <c r="E812" s="72"/>
    </row>
    <row r="813" ht="15.75" customHeight="1">
      <c r="E813" s="72"/>
    </row>
    <row r="814" ht="15.75" customHeight="1">
      <c r="E814" s="72"/>
    </row>
    <row r="815" ht="15.75" customHeight="1">
      <c r="E815" s="72"/>
    </row>
    <row r="816" ht="15.75" customHeight="1">
      <c r="E816" s="72"/>
    </row>
    <row r="817" ht="15.75" customHeight="1">
      <c r="E817" s="72"/>
    </row>
    <row r="818" ht="15.75" customHeight="1">
      <c r="E818" s="72"/>
    </row>
    <row r="819" ht="15.75" customHeight="1">
      <c r="E819" s="72"/>
    </row>
    <row r="820" ht="15.75" customHeight="1">
      <c r="E820" s="72"/>
    </row>
    <row r="821" ht="15.75" customHeight="1">
      <c r="E821" s="72"/>
    </row>
    <row r="822" ht="15.75" customHeight="1">
      <c r="E822" s="72"/>
    </row>
    <row r="823" ht="15.75" customHeight="1">
      <c r="E823" s="72"/>
    </row>
    <row r="824" ht="15.75" customHeight="1">
      <c r="E824" s="72"/>
    </row>
    <row r="825" ht="15.75" customHeight="1">
      <c r="E825" s="72"/>
    </row>
    <row r="826" ht="15.75" customHeight="1">
      <c r="E826" s="72"/>
    </row>
    <row r="827" ht="15.75" customHeight="1">
      <c r="E827" s="72"/>
    </row>
    <row r="828" ht="15.75" customHeight="1">
      <c r="E828" s="72"/>
    </row>
    <row r="829" ht="15.75" customHeight="1">
      <c r="E829" s="72"/>
    </row>
    <row r="830" ht="15.75" customHeight="1">
      <c r="E830" s="72"/>
    </row>
    <row r="831" ht="15.75" customHeight="1">
      <c r="E831" s="72"/>
    </row>
    <row r="832" ht="15.75" customHeight="1">
      <c r="E832" s="72"/>
    </row>
    <row r="833" ht="15.75" customHeight="1">
      <c r="E833" s="72"/>
    </row>
    <row r="834" ht="15.75" customHeight="1">
      <c r="E834" s="72"/>
    </row>
    <row r="835" ht="15.75" customHeight="1">
      <c r="E835" s="72"/>
    </row>
    <row r="836" ht="15.75" customHeight="1">
      <c r="E836" s="72"/>
    </row>
    <row r="837" ht="15.75" customHeight="1">
      <c r="E837" s="72"/>
    </row>
    <row r="838" ht="15.75" customHeight="1">
      <c r="E838" s="72"/>
    </row>
    <row r="839" ht="15.75" customHeight="1">
      <c r="E839" s="72"/>
    </row>
    <row r="840" ht="15.75" customHeight="1">
      <c r="E840" s="72"/>
    </row>
    <row r="841" ht="15.75" customHeight="1">
      <c r="E841" s="72"/>
    </row>
    <row r="842" ht="15.75" customHeight="1">
      <c r="E842" s="72"/>
    </row>
    <row r="843" ht="15.75" customHeight="1">
      <c r="E843" s="72"/>
    </row>
    <row r="844" ht="15.75" customHeight="1">
      <c r="E844" s="72"/>
    </row>
    <row r="845" ht="15.75" customHeight="1">
      <c r="E845" s="72"/>
    </row>
    <row r="846" ht="15.75" customHeight="1">
      <c r="E846" s="72"/>
    </row>
    <row r="847" ht="15.75" customHeight="1">
      <c r="E847" s="72"/>
    </row>
    <row r="848" ht="15.75" customHeight="1">
      <c r="E848" s="72"/>
    </row>
    <row r="849" ht="15.75" customHeight="1">
      <c r="E849" s="72"/>
    </row>
    <row r="850" ht="15.75" customHeight="1">
      <c r="E850" s="72"/>
    </row>
    <row r="851" ht="15.75" customHeight="1">
      <c r="E851" s="72"/>
    </row>
    <row r="852" ht="15.75" customHeight="1">
      <c r="E852" s="72"/>
    </row>
    <row r="853" ht="15.75" customHeight="1">
      <c r="E853" s="72"/>
    </row>
    <row r="854" ht="15.75" customHeight="1">
      <c r="E854" s="72"/>
    </row>
    <row r="855" ht="15.75" customHeight="1">
      <c r="E855" s="72"/>
    </row>
    <row r="856" ht="15.75" customHeight="1">
      <c r="E856" s="72"/>
    </row>
    <row r="857" ht="15.75" customHeight="1">
      <c r="E857" s="72"/>
    </row>
    <row r="858" ht="15.75" customHeight="1">
      <c r="E858" s="72"/>
    </row>
    <row r="859" ht="15.75" customHeight="1">
      <c r="E859" s="72"/>
    </row>
    <row r="860" ht="15.75" customHeight="1">
      <c r="E860" s="72"/>
    </row>
    <row r="861" ht="15.75" customHeight="1">
      <c r="E861" s="72"/>
    </row>
    <row r="862" ht="15.75" customHeight="1">
      <c r="E862" s="72"/>
    </row>
    <row r="863" ht="15.75" customHeight="1">
      <c r="E863" s="72"/>
    </row>
    <row r="864" ht="15.75" customHeight="1">
      <c r="E864" s="72"/>
    </row>
    <row r="865" ht="15.75" customHeight="1">
      <c r="E865" s="72"/>
    </row>
    <row r="866" ht="15.75" customHeight="1">
      <c r="E866" s="72"/>
    </row>
    <row r="867" ht="15.75" customHeight="1">
      <c r="E867" s="72"/>
    </row>
    <row r="868" ht="15.75" customHeight="1">
      <c r="E868" s="72"/>
    </row>
    <row r="869" ht="15.75" customHeight="1">
      <c r="E869" s="72"/>
    </row>
    <row r="870" ht="15.75" customHeight="1">
      <c r="E870" s="72"/>
    </row>
    <row r="871" ht="15.75" customHeight="1">
      <c r="E871" s="72"/>
    </row>
    <row r="872" ht="15.75" customHeight="1">
      <c r="E872" s="72"/>
    </row>
    <row r="873" ht="15.75" customHeight="1">
      <c r="E873" s="72"/>
    </row>
    <row r="874" ht="15.75" customHeight="1">
      <c r="E874" s="72"/>
    </row>
    <row r="875" ht="15.75" customHeight="1">
      <c r="E875" s="72"/>
    </row>
    <row r="876" ht="15.75" customHeight="1">
      <c r="E876" s="72"/>
    </row>
    <row r="877" ht="15.75" customHeight="1">
      <c r="E877" s="72"/>
    </row>
    <row r="878" ht="15.75" customHeight="1">
      <c r="E878" s="72"/>
    </row>
    <row r="879" ht="15.75" customHeight="1">
      <c r="E879" s="72"/>
    </row>
    <row r="880" ht="15.75" customHeight="1">
      <c r="E880" s="72"/>
    </row>
    <row r="881" ht="15.75" customHeight="1">
      <c r="E881" s="72"/>
    </row>
    <row r="882" ht="15.75" customHeight="1">
      <c r="E882" s="72"/>
    </row>
    <row r="883" ht="15.75" customHeight="1">
      <c r="E883" s="72"/>
    </row>
    <row r="884" ht="15.75" customHeight="1">
      <c r="E884" s="72"/>
    </row>
    <row r="885" ht="15.75" customHeight="1">
      <c r="E885" s="72"/>
    </row>
    <row r="886" ht="15.75" customHeight="1">
      <c r="E886" s="72"/>
    </row>
    <row r="887" ht="15.75" customHeight="1">
      <c r="E887" s="72"/>
    </row>
    <row r="888" ht="15.75" customHeight="1">
      <c r="E888" s="72"/>
    </row>
    <row r="889" ht="15.75" customHeight="1">
      <c r="E889" s="72"/>
    </row>
    <row r="890" ht="15.75" customHeight="1">
      <c r="E890" s="72"/>
    </row>
    <row r="891" ht="15.75" customHeight="1">
      <c r="E891" s="72"/>
    </row>
    <row r="892" ht="15.75" customHeight="1">
      <c r="E892" s="72"/>
    </row>
    <row r="893" ht="15.75" customHeight="1">
      <c r="E893" s="72"/>
    </row>
    <row r="894" ht="15.75" customHeight="1">
      <c r="E894" s="72"/>
    </row>
    <row r="895" ht="15.75" customHeight="1">
      <c r="E895" s="72"/>
    </row>
    <row r="896" ht="15.75" customHeight="1">
      <c r="E896" s="72"/>
    </row>
    <row r="897" ht="15.75" customHeight="1">
      <c r="E897" s="72"/>
    </row>
    <row r="898" ht="15.75" customHeight="1">
      <c r="E898" s="72"/>
    </row>
    <row r="899" ht="15.75" customHeight="1">
      <c r="E899" s="72"/>
    </row>
    <row r="900" ht="15.75" customHeight="1">
      <c r="E900" s="72"/>
    </row>
    <row r="901" ht="15.75" customHeight="1">
      <c r="E901" s="72"/>
    </row>
    <row r="902" ht="15.75" customHeight="1">
      <c r="E902" s="72"/>
    </row>
    <row r="903" ht="15.75" customHeight="1">
      <c r="E903" s="72"/>
    </row>
    <row r="904" ht="15.75" customHeight="1">
      <c r="E904" s="72"/>
    </row>
    <row r="905" ht="15.75" customHeight="1">
      <c r="E905" s="72"/>
    </row>
    <row r="906" ht="15.75" customHeight="1">
      <c r="E906" s="72"/>
    </row>
    <row r="907" ht="15.75" customHeight="1">
      <c r="E907" s="72"/>
    </row>
    <row r="908" ht="15.75" customHeight="1">
      <c r="E908" s="72"/>
    </row>
    <row r="909" ht="15.75" customHeight="1">
      <c r="E909" s="72"/>
    </row>
    <row r="910" ht="15.75" customHeight="1">
      <c r="E910" s="72"/>
    </row>
    <row r="911" ht="15.75" customHeight="1">
      <c r="E911" s="72"/>
    </row>
    <row r="912" ht="15.75" customHeight="1">
      <c r="E912" s="72"/>
    </row>
    <row r="913" ht="15.75" customHeight="1">
      <c r="E913" s="72"/>
    </row>
    <row r="914" ht="15.75" customHeight="1">
      <c r="E914" s="72"/>
    </row>
    <row r="915" ht="15.75" customHeight="1">
      <c r="E915" s="72"/>
    </row>
    <row r="916" ht="15.75" customHeight="1">
      <c r="E916" s="72"/>
    </row>
    <row r="917" ht="15.75" customHeight="1">
      <c r="E917" s="72"/>
    </row>
    <row r="918" ht="15.75" customHeight="1">
      <c r="E918" s="72"/>
    </row>
    <row r="919" ht="15.75" customHeight="1">
      <c r="E919" s="72"/>
    </row>
    <row r="920" ht="15.75" customHeight="1">
      <c r="E920" s="72"/>
    </row>
    <row r="921" ht="15.75" customHeight="1">
      <c r="E921" s="72"/>
    </row>
    <row r="922" ht="15.75" customHeight="1">
      <c r="E922" s="72"/>
    </row>
    <row r="923" ht="15.75" customHeight="1">
      <c r="E923" s="72"/>
    </row>
    <row r="924" ht="15.75" customHeight="1">
      <c r="E924" s="72"/>
    </row>
    <row r="925" ht="15.75" customHeight="1">
      <c r="E925" s="72"/>
    </row>
    <row r="926" ht="15.75" customHeight="1">
      <c r="E926" s="72"/>
    </row>
    <row r="927" ht="15.75" customHeight="1">
      <c r="E927" s="72"/>
    </row>
    <row r="928" ht="15.75" customHeight="1">
      <c r="E928" s="72"/>
    </row>
    <row r="929" ht="15.75" customHeight="1">
      <c r="E929" s="72"/>
    </row>
    <row r="930" ht="15.75" customHeight="1">
      <c r="E930" s="72"/>
    </row>
    <row r="931" ht="15.75" customHeight="1">
      <c r="E931" s="72"/>
    </row>
    <row r="932" ht="15.75" customHeight="1">
      <c r="E932" s="72"/>
    </row>
    <row r="933" ht="15.75" customHeight="1">
      <c r="E933" s="72"/>
    </row>
    <row r="934" ht="15.75" customHeight="1">
      <c r="E934" s="72"/>
    </row>
    <row r="935" ht="15.75" customHeight="1">
      <c r="E935" s="72"/>
    </row>
    <row r="936" ht="15.75" customHeight="1">
      <c r="E936" s="72"/>
    </row>
    <row r="937" ht="15.75" customHeight="1">
      <c r="E937" s="72"/>
    </row>
    <row r="938" ht="15.75" customHeight="1">
      <c r="E938" s="72"/>
    </row>
    <row r="939" ht="15.75" customHeight="1">
      <c r="E939" s="72"/>
    </row>
    <row r="940" ht="15.75" customHeight="1">
      <c r="E940" s="72"/>
    </row>
    <row r="941" ht="15.75" customHeight="1">
      <c r="E941" s="72"/>
    </row>
    <row r="942" ht="15.75" customHeight="1">
      <c r="E942" s="72"/>
    </row>
    <row r="943" ht="15.75" customHeight="1"/>
    <row r="944" ht="15.75" customHeight="1"/>
  </sheetData>
  <mergeCells count="11">
    <mergeCell ref="B18:F18"/>
    <mergeCell ref="B19:F19"/>
    <mergeCell ref="B20:F20"/>
    <mergeCell ref="B21:F21"/>
    <mergeCell ref="B1:I1"/>
    <mergeCell ref="B2:I2"/>
    <mergeCell ref="B3:I3"/>
    <mergeCell ref="B4:I4"/>
    <mergeCell ref="B5:I5"/>
    <mergeCell ref="B7:I7"/>
    <mergeCell ref="B9:H9"/>
  </mergeCells>
  <conditionalFormatting sqref="E11:E15">
    <cfRule type="expression" dxfId="0" priority="1">
      <formula>NOT(ISERROR(SEARCH((#REF!),(E11))))</formula>
    </cfRule>
  </conditionalFormatting>
  <conditionalFormatting sqref="E11:E15">
    <cfRule type="expression" dxfId="1" priority="2">
      <formula>NOT(ISERROR(SEARCH((#REF!),(E11))))</formula>
    </cfRule>
  </conditionalFormatting>
  <conditionalFormatting sqref="E11:E15">
    <cfRule type="expression" dxfId="2" priority="3">
      <formula>NOT(ISERROR(SEARCH(($B$19),(E11))))</formula>
    </cfRule>
  </conditionalFormatting>
  <conditionalFormatting sqref="E11:E15">
    <cfRule type="expression" dxfId="3" priority="4">
      <formula>NOT(ISERROR(SEARCH(($B$20),(E11))))</formula>
    </cfRule>
  </conditionalFormatting>
  <conditionalFormatting sqref="E11:E15">
    <cfRule type="expression" dxfId="4" priority="5">
      <formula>NOT(ISERROR(SEARCH((#REF!),(E11))))</formula>
    </cfRule>
  </conditionalFormatting>
  <conditionalFormatting sqref="E11:E15">
    <cfRule type="containsBlanks" dxfId="5" priority="6">
      <formula>LEN(TRIM(E11))=0</formula>
    </cfRule>
  </conditionalFormatting>
  <conditionalFormatting sqref="C11:C15">
    <cfRule type="expression" dxfId="6" priority="7">
      <formula>AND(ISNUMBER(C11),TRUNC(C11)&lt;TODAY())</formula>
    </cfRule>
  </conditionalFormatting>
  <conditionalFormatting sqref="E11:E15">
    <cfRule type="expression" dxfId="0" priority="8">
      <formula>NOT(ISERROR(SEARCH((#REF!),(E11))))</formula>
    </cfRule>
  </conditionalFormatting>
  <conditionalFormatting sqref="E11:E15">
    <cfRule type="expression" dxfId="1" priority="9">
      <formula>NOT(ISERROR(SEARCH((#REF!),(E11))))</formula>
    </cfRule>
  </conditionalFormatting>
  <conditionalFormatting sqref="E11:E15">
    <cfRule type="expression" dxfId="2" priority="10">
      <formula>NOT(ISERROR(SEARCH(($B$19),(E11))))</formula>
    </cfRule>
  </conditionalFormatting>
  <conditionalFormatting sqref="E11:E15">
    <cfRule type="expression" dxfId="3" priority="11">
      <formula>NOT(ISERROR(SEARCH(($B$20),(E11))))</formula>
    </cfRule>
  </conditionalFormatting>
  <conditionalFormatting sqref="E11:E15">
    <cfRule type="expression" dxfId="4" priority="12">
      <formula>NOT(ISERROR(SEARCH((#REF!),(E11))))</formula>
    </cfRule>
  </conditionalFormatting>
  <conditionalFormatting sqref="E11:E15">
    <cfRule type="containsBlanks" dxfId="5" priority="13">
      <formula>LEN(TRIM(E11))=0</formula>
    </cfRule>
  </conditionalFormatting>
  <conditionalFormatting sqref="C11:C15">
    <cfRule type="expression" dxfId="6" priority="14">
      <formula>AND(ISNUMBER(C11),TRUNC(C11)&lt;TODAY())</formula>
    </cfRule>
  </conditionalFormatting>
  <dataValidations>
    <dataValidation type="list" allowBlank="1" showErrorMessage="1" sqref="F11:F15">
      <formula1>'Dados do Projeto'!$M$97:$M$100</formula1>
    </dataValidation>
    <dataValidation type="list" allowBlank="1" showErrorMessage="1" sqref="C11:C15">
      <formula1>$J$1:$J$15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0.63"/>
    <col customWidth="1" min="2" max="2" width="5.5"/>
    <col customWidth="1" min="3" max="3" width="14.5"/>
    <col customWidth="1" min="4" max="4" width="30.5"/>
    <col customWidth="1" min="5" max="5" width="22.38"/>
    <col customWidth="1" min="6" max="6" width="14.63"/>
    <col customWidth="1" min="7" max="7" width="21.38"/>
    <col customWidth="1" min="8" max="8" width="18.38"/>
    <col customWidth="1" min="9" max="9" width="40.88"/>
    <col customWidth="1" hidden="1" min="10" max="10" width="14.5"/>
    <col customWidth="1" min="11" max="20" width="14.5"/>
  </cols>
  <sheetData>
    <row r="1" ht="21.75" customHeight="1">
      <c r="A1" s="51"/>
      <c r="B1" s="2" t="s">
        <v>0</v>
      </c>
      <c r="C1" s="3"/>
      <c r="D1" s="3"/>
      <c r="E1" s="3"/>
      <c r="F1" s="3"/>
      <c r="G1" s="3"/>
      <c r="H1" s="3"/>
      <c r="I1" s="4"/>
      <c r="J1" s="52">
        <f>Planejamento!C13</f>
        <v>45586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2">
        <f t="shared" ref="J2:J13" si="1">J1+1</f>
        <v>45587</v>
      </c>
    </row>
    <row r="3" ht="15.75" customHeight="1">
      <c r="A3" s="1"/>
      <c r="B3" s="8" t="s">
        <v>74</v>
      </c>
      <c r="C3" s="6"/>
      <c r="D3" s="6"/>
      <c r="E3" s="6"/>
      <c r="F3" s="6"/>
      <c r="G3" s="6"/>
      <c r="H3" s="6"/>
      <c r="I3" s="7"/>
      <c r="J3" s="52">
        <f t="shared" si="1"/>
        <v>45588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2">
        <f t="shared" si="1"/>
        <v>45589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2">
        <f t="shared" si="1"/>
        <v>45590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2">
        <f t="shared" si="1"/>
        <v>45591</v>
      </c>
    </row>
    <row r="7" ht="26.25" customHeight="1">
      <c r="A7" s="1"/>
      <c r="B7" s="12" t="s">
        <v>5</v>
      </c>
      <c r="C7" s="13"/>
      <c r="D7" s="13"/>
      <c r="E7" s="13"/>
      <c r="F7" s="13"/>
      <c r="G7" s="13"/>
      <c r="H7" s="13"/>
      <c r="I7" s="14"/>
      <c r="J7" s="52">
        <f t="shared" si="1"/>
        <v>45592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2">
        <f t="shared" si="1"/>
        <v>45593</v>
      </c>
    </row>
    <row r="9" ht="15.75" customHeight="1">
      <c r="A9" s="1"/>
      <c r="B9" s="55" t="s">
        <v>75</v>
      </c>
      <c r="C9" s="13"/>
      <c r="D9" s="13"/>
      <c r="E9" s="13"/>
      <c r="F9" s="13"/>
      <c r="G9" s="13"/>
      <c r="H9" s="14"/>
      <c r="I9" s="73" t="s">
        <v>48</v>
      </c>
      <c r="J9" s="52">
        <f t="shared" si="1"/>
        <v>45594</v>
      </c>
    </row>
    <row r="10" ht="15.75" customHeight="1">
      <c r="A10" s="1"/>
      <c r="B10" s="57" t="s">
        <v>29</v>
      </c>
      <c r="C10" s="57" t="s">
        <v>49</v>
      </c>
      <c r="D10" s="57" t="s">
        <v>50</v>
      </c>
      <c r="E10" s="57" t="s">
        <v>51</v>
      </c>
      <c r="F10" s="57" t="s">
        <v>52</v>
      </c>
      <c r="G10" s="57" t="s">
        <v>53</v>
      </c>
      <c r="H10" s="57" t="s">
        <v>54</v>
      </c>
      <c r="I10" s="74" t="s">
        <v>55</v>
      </c>
      <c r="J10" s="52">
        <f t="shared" si="1"/>
        <v>45595</v>
      </c>
    </row>
    <row r="11" ht="48.75" customHeight="1">
      <c r="A11" s="21"/>
      <c r="B11" s="59">
        <v>1.0</v>
      </c>
      <c r="D11" s="61" t="s">
        <v>76</v>
      </c>
      <c r="E11" s="75" t="s">
        <v>57</v>
      </c>
      <c r="F11" s="63" t="s">
        <v>25</v>
      </c>
      <c r="G11" s="64">
        <v>4.0</v>
      </c>
      <c r="H11" s="64">
        <v>3.0</v>
      </c>
      <c r="I11" s="76"/>
      <c r="J11" s="52">
        <f t="shared" si="1"/>
        <v>45596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ht="50.25" customHeight="1">
      <c r="A12" s="1"/>
      <c r="B12" s="59">
        <v>2.0</v>
      </c>
      <c r="C12" s="60"/>
      <c r="D12" s="61" t="s">
        <v>77</v>
      </c>
      <c r="E12" s="75" t="s">
        <v>9</v>
      </c>
      <c r="F12" s="63" t="s">
        <v>25</v>
      </c>
      <c r="G12" s="64" t="s">
        <v>78</v>
      </c>
      <c r="H12" s="64" t="s">
        <v>78</v>
      </c>
      <c r="I12" s="66"/>
      <c r="J12" s="52">
        <f t="shared" si="1"/>
        <v>45597</v>
      </c>
    </row>
    <row r="13" ht="52.5" customHeight="1">
      <c r="A13" s="1"/>
      <c r="B13" s="59">
        <v>3.0</v>
      </c>
      <c r="C13" s="77"/>
      <c r="D13" s="61" t="s">
        <v>79</v>
      </c>
      <c r="E13" s="75" t="s">
        <v>67</v>
      </c>
      <c r="F13" s="63" t="s">
        <v>25</v>
      </c>
      <c r="G13" s="64" t="s">
        <v>80</v>
      </c>
      <c r="H13" s="64" t="s">
        <v>81</v>
      </c>
      <c r="I13" s="76"/>
      <c r="J13" s="52">
        <f t="shared" si="1"/>
        <v>45598</v>
      </c>
    </row>
    <row r="14" ht="15.75" customHeight="1">
      <c r="A14" s="1"/>
      <c r="B14" s="1"/>
      <c r="D14" s="1"/>
      <c r="E14" s="1"/>
      <c r="F14" s="67" t="s">
        <v>69</v>
      </c>
      <c r="G14" s="68" t="s">
        <v>82</v>
      </c>
      <c r="H14" s="68" t="s">
        <v>83</v>
      </c>
      <c r="I14" s="1"/>
    </row>
    <row r="15" ht="15.75" customHeight="1">
      <c r="A15" s="1"/>
      <c r="B15" s="32"/>
      <c r="C15" s="32"/>
      <c r="D15" s="32">
        <f>COUNTIFS(D11:D13, "&lt;&gt;"&amp;"")</f>
        <v>3</v>
      </c>
      <c r="E15" s="32"/>
      <c r="F15" s="32">
        <f>COUNTIFS(F11:F13, "Concluído",D11:D13, "&lt;&gt;"&amp;"")</f>
        <v>3</v>
      </c>
      <c r="G15" s="1"/>
      <c r="H15" s="1"/>
      <c r="I15" s="1"/>
    </row>
    <row r="16" ht="15.75" customHeight="1">
      <c r="A16" s="1"/>
      <c r="B16" s="78" t="s">
        <v>84</v>
      </c>
      <c r="C16" s="13"/>
      <c r="D16" s="13"/>
      <c r="E16" s="13"/>
      <c r="F16" s="13"/>
      <c r="G16" s="13"/>
      <c r="H16" s="14"/>
    </row>
    <row r="17" ht="15.75" customHeight="1">
      <c r="A17" s="1"/>
      <c r="B17" s="70" t="s">
        <v>72</v>
      </c>
      <c r="C17" s="13"/>
      <c r="D17" s="13"/>
      <c r="E17" s="13"/>
      <c r="F17" s="14"/>
      <c r="G17" s="57" t="s">
        <v>73</v>
      </c>
      <c r="H17" s="57" t="s">
        <v>12</v>
      </c>
    </row>
    <row r="18" ht="15.75" customHeight="1">
      <c r="A18" s="1"/>
      <c r="B18" s="71" t="str">
        <f>'Dados do Projeto'!B10</f>
        <v>Jhonatan Felipe do Nascimento</v>
      </c>
      <c r="C18" s="13"/>
      <c r="D18" s="13"/>
      <c r="E18" s="13"/>
      <c r="F18" s="14"/>
      <c r="G18" s="79">
        <f>SUMIF(E$11:E$13,'Dados do Projeto'!B10,G$11:G$13)</f>
        <v>0</v>
      </c>
      <c r="H18" s="79">
        <f>SUMIF($E$11:$E$13,'Dados do Projeto'!$B10,H$11:H$13)</f>
        <v>0</v>
      </c>
    </row>
    <row r="19" ht="15.75" customHeight="1">
      <c r="A19" s="1"/>
      <c r="B19" s="71" t="str">
        <f>'Dados do Projeto'!B11</f>
        <v>Júlia Persson Mascari </v>
      </c>
      <c r="C19" s="13"/>
      <c r="D19" s="13"/>
      <c r="E19" s="13"/>
      <c r="F19" s="14"/>
      <c r="G19" s="64" t="s">
        <v>85</v>
      </c>
      <c r="H19" s="64" t="s">
        <v>85</v>
      </c>
    </row>
    <row r="20" ht="15.75" customHeight="1">
      <c r="A20" s="1"/>
      <c r="B20" s="71" t="str">
        <f>'Dados do Projeto'!B12</f>
        <v>Maria Eduarda Borges</v>
      </c>
      <c r="C20" s="13"/>
      <c r="D20" s="13"/>
      <c r="E20" s="13"/>
      <c r="F20" s="14"/>
      <c r="G20" s="64" t="s">
        <v>78</v>
      </c>
      <c r="H20" s="64" t="s">
        <v>78</v>
      </c>
    </row>
    <row r="21" ht="15.75" customHeight="1">
      <c r="A21" s="1"/>
      <c r="B21" s="1"/>
      <c r="D21" s="1"/>
      <c r="E21" s="1"/>
      <c r="F21" s="1"/>
      <c r="G21" s="1"/>
      <c r="H21" s="1"/>
      <c r="I21" s="1"/>
    </row>
    <row r="22" ht="15.75" customHeight="1">
      <c r="A22" s="1"/>
      <c r="B22" s="1"/>
      <c r="D22" s="1"/>
      <c r="E22" s="1"/>
      <c r="F22" s="1"/>
      <c r="G22" s="1"/>
      <c r="H22" s="1"/>
      <c r="I22" s="1"/>
    </row>
    <row r="23" ht="15.75" customHeight="1">
      <c r="A23" s="1"/>
      <c r="B23" s="1"/>
      <c r="D23" s="1"/>
      <c r="E23" s="1"/>
      <c r="F23" s="1"/>
      <c r="G23" s="1"/>
      <c r="H23" s="1"/>
      <c r="I23" s="1"/>
    </row>
    <row r="24" ht="15.75" customHeight="1">
      <c r="A24" s="1"/>
      <c r="B24" s="1"/>
      <c r="D24" s="1"/>
      <c r="E24" s="1"/>
      <c r="F24" s="1"/>
      <c r="G24" s="1"/>
      <c r="H24" s="1"/>
      <c r="I24" s="1"/>
    </row>
    <row r="25" ht="15.75" customHeight="1">
      <c r="A25" s="1"/>
      <c r="B25" s="1"/>
      <c r="D25" s="1"/>
      <c r="E25" s="1"/>
      <c r="F25" s="1"/>
      <c r="G25" s="1"/>
      <c r="H25" s="1"/>
      <c r="I25" s="1"/>
    </row>
    <row r="26" ht="15.75" customHeight="1">
      <c r="A26" s="1"/>
      <c r="B26" s="1"/>
      <c r="D26" s="1"/>
      <c r="E26" s="1"/>
      <c r="F26" s="1"/>
      <c r="G26" s="1"/>
      <c r="H26" s="1"/>
      <c r="I26" s="1"/>
    </row>
    <row r="27" ht="15.75" customHeight="1">
      <c r="A27" s="1"/>
      <c r="B27" s="1"/>
      <c r="D27" s="1"/>
      <c r="E27" s="1"/>
      <c r="F27" s="1"/>
      <c r="G27" s="1"/>
      <c r="H27" s="1"/>
      <c r="I27" s="1"/>
    </row>
    <row r="28" ht="15.75" customHeight="1">
      <c r="A28" s="1"/>
      <c r="B28" s="1"/>
      <c r="D28" s="1"/>
      <c r="E28" s="1"/>
      <c r="F28" s="1"/>
      <c r="G28" s="1"/>
      <c r="H28" s="1"/>
      <c r="I28" s="1"/>
    </row>
    <row r="29" ht="15.75" customHeight="1">
      <c r="A29" s="1"/>
      <c r="B29" s="1"/>
      <c r="D29" s="1"/>
      <c r="E29" s="1"/>
      <c r="F29" s="1"/>
      <c r="G29" s="1"/>
      <c r="H29" s="1"/>
      <c r="I29" s="1"/>
    </row>
    <row r="30" ht="15.75" customHeight="1">
      <c r="A30" s="1"/>
      <c r="B30" s="1"/>
      <c r="D30" s="1"/>
      <c r="E30" s="1"/>
      <c r="F30" s="1"/>
      <c r="G30" s="1"/>
      <c r="H30" s="1"/>
      <c r="I30" s="1"/>
    </row>
    <row r="31" ht="15.75" customHeight="1">
      <c r="A31" s="1"/>
      <c r="B31" s="1"/>
      <c r="D31" s="1"/>
      <c r="E31" s="1"/>
      <c r="F31" s="1"/>
      <c r="G31" s="1"/>
      <c r="H31" s="1"/>
      <c r="I31" s="1"/>
    </row>
    <row r="32" ht="15.75" customHeight="1">
      <c r="A32" s="1"/>
      <c r="B32" s="1"/>
      <c r="D32" s="1"/>
      <c r="E32" s="1"/>
      <c r="F32" s="1"/>
      <c r="G32" s="1"/>
      <c r="H32" s="1"/>
      <c r="I32" s="1"/>
    </row>
    <row r="33" ht="15.75" customHeight="1">
      <c r="A33" s="1"/>
      <c r="B33" s="1"/>
      <c r="D33" s="1"/>
      <c r="E33" s="1"/>
      <c r="F33" s="1"/>
      <c r="G33" s="1"/>
      <c r="H33" s="1"/>
      <c r="I33" s="1"/>
    </row>
    <row r="34" ht="15.75" customHeight="1">
      <c r="A34" s="1"/>
      <c r="B34" s="1"/>
      <c r="D34" s="1"/>
      <c r="E34" s="1"/>
      <c r="F34" s="1"/>
      <c r="G34" s="1"/>
      <c r="H34" s="1"/>
      <c r="I34" s="1"/>
    </row>
    <row r="35" ht="15.75" customHeight="1">
      <c r="A35" s="1"/>
      <c r="B35" s="1"/>
      <c r="D35" s="1"/>
      <c r="E35" s="1"/>
      <c r="F35" s="1"/>
      <c r="G35" s="1"/>
      <c r="H35" s="1"/>
      <c r="I35" s="1"/>
    </row>
    <row r="36" ht="15.75" customHeight="1">
      <c r="A36" s="1"/>
      <c r="B36" s="1"/>
      <c r="D36" s="1"/>
      <c r="E36" s="1"/>
      <c r="F36" s="1"/>
      <c r="G36" s="1"/>
      <c r="H36" s="1"/>
      <c r="I36" s="1"/>
    </row>
    <row r="37" ht="15.75" customHeight="1">
      <c r="A37" s="1"/>
      <c r="B37" s="1"/>
      <c r="D37" s="1"/>
      <c r="E37" s="1"/>
      <c r="F37" s="1"/>
      <c r="G37" s="1"/>
      <c r="H37" s="1"/>
      <c r="I37" s="1"/>
    </row>
    <row r="38" ht="15.75" customHeight="1">
      <c r="A38" s="1"/>
      <c r="B38" s="1"/>
      <c r="D38" s="1"/>
      <c r="E38" s="1"/>
      <c r="F38" s="1"/>
      <c r="G38" s="1"/>
      <c r="H38" s="1"/>
      <c r="I38" s="1"/>
    </row>
    <row r="39" ht="15.75" customHeight="1">
      <c r="A39" s="1"/>
      <c r="B39" s="1"/>
      <c r="D39" s="1"/>
      <c r="E39" s="1"/>
      <c r="F39" s="1"/>
      <c r="G39" s="1"/>
      <c r="H39" s="1"/>
      <c r="I39" s="1"/>
    </row>
    <row r="40" ht="15.75" customHeight="1">
      <c r="A40" s="1"/>
      <c r="B40" s="1"/>
      <c r="D40" s="1"/>
      <c r="E40" s="1"/>
      <c r="F40" s="1"/>
      <c r="G40" s="1"/>
      <c r="H40" s="1"/>
      <c r="I40" s="1"/>
    </row>
    <row r="41" ht="15.75" customHeight="1">
      <c r="A41" s="1"/>
      <c r="B41" s="1"/>
      <c r="D41" s="1"/>
      <c r="E41" s="1"/>
      <c r="F41" s="1"/>
      <c r="G41" s="1"/>
      <c r="H41" s="1"/>
      <c r="I41" s="1"/>
    </row>
    <row r="42" ht="15.75" customHeight="1">
      <c r="A42" s="1"/>
      <c r="B42" s="1"/>
      <c r="D42" s="1"/>
      <c r="E42" s="1"/>
      <c r="F42" s="1"/>
      <c r="G42" s="1"/>
      <c r="H42" s="1"/>
      <c r="I42" s="1"/>
    </row>
    <row r="43" ht="15.75" customHeight="1">
      <c r="A43" s="1"/>
      <c r="B43" s="1"/>
      <c r="D43" s="1"/>
      <c r="E43" s="1"/>
      <c r="F43" s="1"/>
      <c r="G43" s="1"/>
      <c r="H43" s="1"/>
      <c r="I43" s="1"/>
    </row>
    <row r="44" ht="15.75" customHeight="1">
      <c r="A44" s="1"/>
      <c r="B44" s="1"/>
      <c r="D44" s="1"/>
      <c r="E44" s="1"/>
      <c r="F44" s="1"/>
      <c r="G44" s="1"/>
      <c r="H44" s="1"/>
      <c r="I44" s="1"/>
    </row>
    <row r="45" ht="15.75" customHeight="1">
      <c r="A45" s="1"/>
      <c r="B45" s="1"/>
      <c r="D45" s="1"/>
      <c r="E45" s="1"/>
      <c r="F45" s="1"/>
      <c r="G45" s="1"/>
      <c r="H45" s="1"/>
      <c r="I45" s="1"/>
    </row>
    <row r="46" ht="15.75" customHeight="1">
      <c r="A46" s="1"/>
      <c r="B46" s="1"/>
      <c r="D46" s="1"/>
      <c r="E46" s="1"/>
      <c r="F46" s="1"/>
      <c r="G46" s="1"/>
      <c r="H46" s="1"/>
      <c r="I46" s="1"/>
    </row>
    <row r="47" ht="15.75" customHeight="1">
      <c r="A47" s="1"/>
      <c r="B47" s="1"/>
      <c r="D47" s="1"/>
      <c r="E47" s="1"/>
      <c r="F47" s="1"/>
      <c r="G47" s="1"/>
      <c r="H47" s="1"/>
      <c r="I47" s="1"/>
    </row>
    <row r="48" ht="15.75" customHeight="1">
      <c r="A48" s="1"/>
      <c r="B48" s="1"/>
      <c r="D48" s="1"/>
      <c r="E48" s="1"/>
      <c r="F48" s="1"/>
      <c r="G48" s="1"/>
      <c r="H48" s="1"/>
      <c r="I48" s="1"/>
    </row>
    <row r="49" ht="15.75" customHeight="1">
      <c r="A49" s="1"/>
      <c r="B49" s="1"/>
      <c r="D49" s="1"/>
      <c r="E49" s="1"/>
      <c r="F49" s="1"/>
      <c r="G49" s="1"/>
      <c r="H49" s="1"/>
      <c r="I49" s="1"/>
    </row>
    <row r="50" ht="15.75" customHeight="1">
      <c r="A50" s="1"/>
      <c r="B50" s="1"/>
      <c r="D50" s="1"/>
      <c r="E50" s="1"/>
      <c r="F50" s="1"/>
      <c r="G50" s="1"/>
      <c r="H50" s="1"/>
      <c r="I50" s="1"/>
    </row>
    <row r="51" ht="15.75" customHeight="1">
      <c r="A51" s="1"/>
      <c r="B51" s="1"/>
      <c r="D51" s="20"/>
      <c r="E51" s="1"/>
      <c r="F51" s="20"/>
      <c r="G51" s="1"/>
      <c r="H51" s="1"/>
      <c r="I51" s="1"/>
    </row>
    <row r="52" ht="15.75" customHeight="1">
      <c r="A52" s="1"/>
      <c r="B52" s="1"/>
      <c r="D52" s="20"/>
      <c r="E52" s="1"/>
      <c r="F52" s="20"/>
      <c r="G52" s="1"/>
      <c r="H52" s="1"/>
      <c r="I52" s="1"/>
    </row>
    <row r="53" ht="15.75" customHeight="1">
      <c r="A53" s="1"/>
      <c r="B53" s="1"/>
      <c r="D53" s="20"/>
      <c r="E53" s="1"/>
      <c r="F53" s="20"/>
      <c r="G53" s="1"/>
      <c r="H53" s="1"/>
      <c r="I53" s="1"/>
    </row>
    <row r="54" ht="15.75" customHeight="1">
      <c r="A54" s="1"/>
      <c r="B54" s="1"/>
      <c r="D54" s="20"/>
      <c r="E54" s="1"/>
      <c r="F54" s="20"/>
      <c r="G54" s="1"/>
      <c r="H54" s="1"/>
      <c r="I54" s="1"/>
    </row>
    <row r="55" ht="15.75" customHeight="1">
      <c r="A55" s="1"/>
      <c r="B55" s="1"/>
      <c r="D55" s="20"/>
      <c r="E55" s="1"/>
      <c r="F55" s="1"/>
      <c r="G55" s="1"/>
      <c r="H55" s="1"/>
      <c r="I55" s="1"/>
    </row>
    <row r="56" ht="15.75" customHeight="1">
      <c r="A56" s="1"/>
      <c r="B56" s="1"/>
      <c r="D56" s="1"/>
      <c r="E56" s="1"/>
      <c r="F56" s="1"/>
      <c r="G56" s="1"/>
      <c r="H56" s="1"/>
      <c r="I56" s="1"/>
    </row>
    <row r="57" ht="15.75" customHeight="1">
      <c r="A57" s="1"/>
      <c r="I57" s="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autoFilter ref="$B$10:$I$13"/>
  <mergeCells count="12">
    <mergeCell ref="B16:H16"/>
    <mergeCell ref="B17:F17"/>
    <mergeCell ref="B18:F18"/>
    <mergeCell ref="B19:F19"/>
    <mergeCell ref="B20:F20"/>
    <mergeCell ref="B1:I1"/>
    <mergeCell ref="B2:I2"/>
    <mergeCell ref="B3:I3"/>
    <mergeCell ref="B4:I4"/>
    <mergeCell ref="B5:I5"/>
    <mergeCell ref="B7:I7"/>
    <mergeCell ref="B9:H9"/>
  </mergeCells>
  <conditionalFormatting sqref="C11:C13">
    <cfRule type="expression" dxfId="6" priority="1">
      <formula>AND(ISNUMBER(C11),TRUNC(C11)&lt;TODAY())</formula>
    </cfRule>
  </conditionalFormatting>
  <conditionalFormatting sqref="C11:C13">
    <cfRule type="expression" dxfId="6" priority="2">
      <formula>AND(ISNUMBER(C11),TRUNC(C11)&lt;TODAY())</formula>
    </cfRule>
  </conditionalFormatting>
  <conditionalFormatting sqref="E11:E13">
    <cfRule type="containsBlanks" dxfId="5" priority="3">
      <formula>LEN(TRIM(E11))=0</formula>
    </cfRule>
  </conditionalFormatting>
  <conditionalFormatting sqref="E11:E13">
    <cfRule type="expression" dxfId="4" priority="4">
      <formula>NOT(ISERROR(SEARCH((#REF!),(E11))))</formula>
    </cfRule>
  </conditionalFormatting>
  <conditionalFormatting sqref="E11:E13">
    <cfRule type="expression" dxfId="3" priority="5">
      <formula>NOT(ISERROR(SEARCH(($B$19),(E11))))</formula>
    </cfRule>
  </conditionalFormatting>
  <conditionalFormatting sqref="E11:E13">
    <cfRule type="expression" dxfId="2" priority="6">
      <formula>NOT(ISERROR(SEARCH(($B$18),(E11))))</formula>
    </cfRule>
  </conditionalFormatting>
  <conditionalFormatting sqref="E11:E13">
    <cfRule type="expression" dxfId="1" priority="7">
      <formula>NOT(ISERROR(SEARCH((#REF!),(E11))))</formula>
    </cfRule>
  </conditionalFormatting>
  <conditionalFormatting sqref="E11:E13">
    <cfRule type="containsBlanks" dxfId="5" priority="8">
      <formula>LEN(TRIM(E11))=0</formula>
    </cfRule>
  </conditionalFormatting>
  <conditionalFormatting sqref="E11:E13">
    <cfRule type="expression" dxfId="4" priority="9">
      <formula>NOT(ISERROR(SEARCH((#REF!),(E11))))</formula>
    </cfRule>
  </conditionalFormatting>
  <conditionalFormatting sqref="E11:E13">
    <cfRule type="expression" dxfId="3" priority="10">
      <formula>NOT(ISERROR(SEARCH(($B$19),(E11))))</formula>
    </cfRule>
  </conditionalFormatting>
  <conditionalFormatting sqref="E11:E13">
    <cfRule type="expression" dxfId="2" priority="11">
      <formula>NOT(ISERROR(SEARCH(($B$18),(E11))))</formula>
    </cfRule>
  </conditionalFormatting>
  <conditionalFormatting sqref="E11:E13">
    <cfRule type="expression" dxfId="1" priority="12">
      <formula>NOT(ISERROR(SEARCH((#REF!),(E11))))</formula>
    </cfRule>
  </conditionalFormatting>
  <conditionalFormatting sqref="E11:E13">
    <cfRule type="expression" dxfId="0" priority="13">
      <formula>NOT(ISERROR(SEARCH((#REF!),(E11))))</formula>
    </cfRule>
  </conditionalFormatting>
  <conditionalFormatting sqref="E11:E13">
    <cfRule type="expression" dxfId="0" priority="14">
      <formula>NOT(ISERROR(SEARCH((#REF!),(E11))))</formula>
    </cfRule>
  </conditionalFormatting>
  <conditionalFormatting sqref="E11:E13">
    <cfRule type="expression" dxfId="0" priority="15">
      <formula>NOT(ISERROR(SEARCH((#REF!),(E11))))</formula>
    </cfRule>
  </conditionalFormatting>
  <conditionalFormatting sqref="E11:E13">
    <cfRule type="expression" dxfId="1" priority="16">
      <formula>NOT(ISERROR(SEARCH((#REF!),(E11))))</formula>
    </cfRule>
  </conditionalFormatting>
  <conditionalFormatting sqref="E11:E13">
    <cfRule type="expression" dxfId="2" priority="17">
      <formula>NOT(ISERROR(SEARCH(($B$18),(E11))))</formula>
    </cfRule>
  </conditionalFormatting>
  <conditionalFormatting sqref="E11:E13">
    <cfRule type="expression" dxfId="3" priority="18">
      <formula>NOT(ISERROR(SEARCH(($B$19),(E11))))</formula>
    </cfRule>
  </conditionalFormatting>
  <conditionalFormatting sqref="E11:E13">
    <cfRule type="expression" dxfId="4" priority="19">
      <formula>NOT(ISERROR(SEARCH((#REF!),(E11))))</formula>
    </cfRule>
  </conditionalFormatting>
  <conditionalFormatting sqref="E11:E13">
    <cfRule type="containsBlanks" dxfId="5" priority="20">
      <formula>LEN(TRIM(E11))=0</formula>
    </cfRule>
  </conditionalFormatting>
  <conditionalFormatting sqref="C11:C13">
    <cfRule type="expression" dxfId="6" priority="21">
      <formula>AND(ISNUMBER(C11),TRUNC(C11)&lt;TODAY())</formula>
    </cfRule>
  </conditionalFormatting>
  <conditionalFormatting sqref="C11:C13">
    <cfRule type="expression" dxfId="6" priority="22">
      <formula>AND(ISNUMBER(C11),TRUNC(C11)&lt;TODAY())</formula>
    </cfRule>
  </conditionalFormatting>
  <conditionalFormatting sqref="C11:C13">
    <cfRule type="expression" dxfId="6" priority="23">
      <formula>AND(ISNUMBER(C11),TRUNC(C11)&lt;TODAY())</formula>
    </cfRule>
  </conditionalFormatting>
  <conditionalFormatting sqref="E11:E13">
    <cfRule type="containsBlanks" dxfId="5" priority="24">
      <formula>LEN(TRIM(E11))=0</formula>
    </cfRule>
  </conditionalFormatting>
  <conditionalFormatting sqref="E11:E13">
    <cfRule type="expression" dxfId="4" priority="25">
      <formula>NOT(ISERROR(SEARCH((#REF!),(E11))))</formula>
    </cfRule>
  </conditionalFormatting>
  <conditionalFormatting sqref="E11:E13">
    <cfRule type="expression" dxfId="3" priority="26">
      <formula>NOT(ISERROR(SEARCH(($B$19),(E11))))</formula>
    </cfRule>
  </conditionalFormatting>
  <conditionalFormatting sqref="E11:E13">
    <cfRule type="expression" dxfId="2" priority="27">
      <formula>NOT(ISERROR(SEARCH(($B$18),(E11))))</formula>
    </cfRule>
  </conditionalFormatting>
  <conditionalFormatting sqref="E11:E13">
    <cfRule type="expression" dxfId="1" priority="28">
      <formula>NOT(ISERROR(SEARCH((#REF!),(E11))))</formula>
    </cfRule>
  </conditionalFormatting>
  <conditionalFormatting sqref="E11:E13">
    <cfRule type="containsBlanks" dxfId="5" priority="29">
      <formula>LEN(TRIM(E11))=0</formula>
    </cfRule>
  </conditionalFormatting>
  <conditionalFormatting sqref="E11:E13">
    <cfRule type="expression" dxfId="4" priority="30">
      <formula>NOT(ISERROR(SEARCH((#REF!),(E11))))</formula>
    </cfRule>
  </conditionalFormatting>
  <conditionalFormatting sqref="E11:E13">
    <cfRule type="expression" dxfId="3" priority="31">
      <formula>NOT(ISERROR(SEARCH(($B$19),(E11))))</formula>
    </cfRule>
  </conditionalFormatting>
  <conditionalFormatting sqref="E11:E13">
    <cfRule type="expression" dxfId="2" priority="32">
      <formula>NOT(ISERROR(SEARCH(($B$18),(E11))))</formula>
    </cfRule>
  </conditionalFormatting>
  <conditionalFormatting sqref="E11:E13">
    <cfRule type="expression" dxfId="1" priority="33">
      <formula>NOT(ISERROR(SEARCH((#REF!),(E11))))</formula>
    </cfRule>
  </conditionalFormatting>
  <conditionalFormatting sqref="E11:E13">
    <cfRule type="expression" dxfId="0" priority="34">
      <formula>NOT(ISERROR(SEARCH((#REF!),(E11))))</formula>
    </cfRule>
  </conditionalFormatting>
  <conditionalFormatting sqref="E11:E13">
    <cfRule type="expression" dxfId="0" priority="35">
      <formula>NOT(ISERROR(SEARCH((#REF!),(E11))))</formula>
    </cfRule>
  </conditionalFormatting>
  <conditionalFormatting sqref="E11:E13">
    <cfRule type="expression" dxfId="0" priority="36">
      <formula>NOT(ISERROR(SEARCH((#REF!),(E11))))</formula>
    </cfRule>
  </conditionalFormatting>
  <conditionalFormatting sqref="E11:E13">
    <cfRule type="expression" dxfId="1" priority="37">
      <formula>NOT(ISERROR(SEARCH((#REF!),(E11))))</formula>
    </cfRule>
  </conditionalFormatting>
  <conditionalFormatting sqref="E11:E13">
    <cfRule type="expression" dxfId="2" priority="38">
      <formula>NOT(ISERROR(SEARCH(($B$18),(E11))))</formula>
    </cfRule>
  </conditionalFormatting>
  <conditionalFormatting sqref="E11:E13">
    <cfRule type="expression" dxfId="3" priority="39">
      <formula>NOT(ISERROR(SEARCH(($B$19),(E11))))</formula>
    </cfRule>
  </conditionalFormatting>
  <conditionalFormatting sqref="E11:E13">
    <cfRule type="expression" dxfId="4" priority="40">
      <formula>NOT(ISERROR(SEARCH((#REF!),(E11))))</formula>
    </cfRule>
  </conditionalFormatting>
  <conditionalFormatting sqref="E11:E13">
    <cfRule type="containsBlanks" dxfId="5" priority="41">
      <formula>LEN(TRIM(E11))=0</formula>
    </cfRule>
  </conditionalFormatting>
  <conditionalFormatting sqref="C11:C13">
    <cfRule type="expression" dxfId="6" priority="42">
      <formula>AND(ISNUMBER(C11),TRUNC(C11)&lt;TODAY())</formula>
    </cfRule>
  </conditionalFormatting>
  <dataValidations>
    <dataValidation type="list" allowBlank="1" showErrorMessage="1" sqref="C12">
      <formula1>$J$1:$J$13</formula1>
    </dataValidation>
    <dataValidation type="list" allowBlank="1" showErrorMessage="1" sqref="F11:F13">
      <formula1>'Dados do Projeto'!$M$97:$M$100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1.75"/>
    <col customWidth="1" min="4" max="4" width="30.75"/>
    <col customWidth="1" min="5" max="5" width="38.88"/>
    <col customWidth="1" min="6" max="6" width="13.88"/>
    <col customWidth="1" min="7" max="7" width="20.13"/>
    <col customWidth="1" min="8" max="8" width="16.63"/>
    <col customWidth="1" min="9" max="9" width="45.88"/>
    <col customWidth="1" hidden="1" min="10" max="10" width="14.5"/>
    <col customWidth="1" min="11" max="20" width="14.5"/>
  </cols>
  <sheetData>
    <row r="1" ht="24.75" customHeight="1">
      <c r="A1" s="51"/>
      <c r="B1" s="2" t="s">
        <v>0</v>
      </c>
      <c r="C1" s="3"/>
      <c r="D1" s="3"/>
      <c r="E1" s="3"/>
      <c r="F1" s="3"/>
      <c r="G1" s="3"/>
      <c r="H1" s="3"/>
      <c r="I1" s="4"/>
      <c r="J1" s="52">
        <f>Planejamento!C14</f>
        <v>45607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2">
        <f t="shared" ref="J2:J15" si="1">J1+1</f>
        <v>45608</v>
      </c>
    </row>
    <row r="3" ht="15.75" customHeight="1">
      <c r="A3" s="1"/>
      <c r="B3" s="8" t="s">
        <v>86</v>
      </c>
      <c r="C3" s="6"/>
      <c r="D3" s="6"/>
      <c r="E3" s="6"/>
      <c r="F3" s="6"/>
      <c r="G3" s="6"/>
      <c r="H3" s="6"/>
      <c r="I3" s="7"/>
      <c r="J3" s="52">
        <f t="shared" si="1"/>
        <v>45609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2">
        <f t="shared" si="1"/>
        <v>45610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2">
        <f t="shared" si="1"/>
        <v>45611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2">
        <f t="shared" si="1"/>
        <v>45612</v>
      </c>
    </row>
    <row r="7" ht="22.5" customHeight="1">
      <c r="A7" s="1"/>
      <c r="B7" s="12" t="s">
        <v>5</v>
      </c>
      <c r="C7" s="13"/>
      <c r="D7" s="13"/>
      <c r="E7" s="13"/>
      <c r="F7" s="13"/>
      <c r="G7" s="13"/>
      <c r="H7" s="13"/>
      <c r="I7" s="14"/>
      <c r="J7" s="52">
        <f t="shared" si="1"/>
        <v>45613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2">
        <f t="shared" si="1"/>
        <v>45614</v>
      </c>
    </row>
    <row r="9" ht="15.75" customHeight="1">
      <c r="A9" s="1"/>
      <c r="B9" s="55" t="s">
        <v>87</v>
      </c>
      <c r="C9" s="13"/>
      <c r="D9" s="13"/>
      <c r="E9" s="13"/>
      <c r="F9" s="13"/>
      <c r="G9" s="13"/>
      <c r="H9" s="14"/>
      <c r="I9" s="73" t="s">
        <v>48</v>
      </c>
      <c r="J9" s="52">
        <f t="shared" si="1"/>
        <v>45615</v>
      </c>
    </row>
    <row r="10" ht="15.75" customHeight="1">
      <c r="A10" s="1"/>
      <c r="B10" s="57" t="s">
        <v>29</v>
      </c>
      <c r="C10" s="57" t="s">
        <v>49</v>
      </c>
      <c r="D10" s="57" t="s">
        <v>50</v>
      </c>
      <c r="E10" s="57" t="s">
        <v>51</v>
      </c>
      <c r="F10" s="57" t="s">
        <v>52</v>
      </c>
      <c r="G10" s="57" t="s">
        <v>53</v>
      </c>
      <c r="H10" s="57" t="s">
        <v>54</v>
      </c>
      <c r="I10" s="74" t="s">
        <v>55</v>
      </c>
      <c r="J10" s="52">
        <f t="shared" si="1"/>
        <v>45616</v>
      </c>
    </row>
    <row r="11" ht="48.75" customHeight="1">
      <c r="A11" s="21"/>
      <c r="B11" s="59">
        <v>1.0</v>
      </c>
      <c r="C11" s="60"/>
      <c r="D11" s="61" t="s">
        <v>88</v>
      </c>
      <c r="E11" s="63" t="s">
        <v>89</v>
      </c>
      <c r="F11" s="63" t="s">
        <v>25</v>
      </c>
      <c r="G11" s="64" t="s">
        <v>58</v>
      </c>
      <c r="H11" s="64" t="s">
        <v>90</v>
      </c>
      <c r="I11" s="80"/>
      <c r="J11" s="52">
        <f t="shared" si="1"/>
        <v>45617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ht="50.25" customHeight="1">
      <c r="A12" s="1"/>
      <c r="B12" s="59">
        <v>2.0</v>
      </c>
      <c r="C12" s="60"/>
      <c r="D12" s="61" t="s">
        <v>91</v>
      </c>
      <c r="E12" s="63" t="s">
        <v>65</v>
      </c>
      <c r="F12" s="63" t="s">
        <v>25</v>
      </c>
      <c r="G12" s="64" t="s">
        <v>92</v>
      </c>
      <c r="H12" s="64" t="s">
        <v>58</v>
      </c>
      <c r="I12" s="80"/>
      <c r="J12" s="52">
        <f t="shared" si="1"/>
        <v>45618</v>
      </c>
    </row>
    <row r="13" ht="52.5" customHeight="1">
      <c r="A13" s="1"/>
      <c r="B13" s="59">
        <v>3.0</v>
      </c>
      <c r="C13" s="60"/>
      <c r="D13" s="61" t="s">
        <v>93</v>
      </c>
      <c r="E13" s="63" t="s">
        <v>57</v>
      </c>
      <c r="F13" s="63" t="s">
        <v>25</v>
      </c>
      <c r="G13" s="64" t="s">
        <v>58</v>
      </c>
      <c r="H13" s="64" t="s">
        <v>94</v>
      </c>
      <c r="I13" s="62" t="s">
        <v>95</v>
      </c>
      <c r="J13" s="52">
        <f t="shared" si="1"/>
        <v>45619</v>
      </c>
    </row>
    <row r="14" ht="51.0" customHeight="1">
      <c r="A14" s="1"/>
      <c r="B14" s="59">
        <v>4.0</v>
      </c>
      <c r="C14" s="60"/>
      <c r="D14" s="61" t="s">
        <v>96</v>
      </c>
      <c r="E14" s="63" t="s">
        <v>9</v>
      </c>
      <c r="F14" s="63" t="s">
        <v>25</v>
      </c>
      <c r="G14" s="64" t="s">
        <v>59</v>
      </c>
      <c r="H14" s="64" t="s">
        <v>97</v>
      </c>
      <c r="I14" s="81"/>
      <c r="J14" s="52">
        <f t="shared" si="1"/>
        <v>45620</v>
      </c>
    </row>
    <row r="15" ht="37.5" customHeight="1">
      <c r="A15" s="1"/>
      <c r="B15" s="59">
        <v>5.0</v>
      </c>
      <c r="C15" s="60"/>
      <c r="D15" s="61" t="s">
        <v>98</v>
      </c>
      <c r="E15" s="63" t="s">
        <v>67</v>
      </c>
      <c r="F15" s="63" t="s">
        <v>25</v>
      </c>
      <c r="G15" s="64" t="s">
        <v>59</v>
      </c>
      <c r="H15" s="64" t="s">
        <v>90</v>
      </c>
      <c r="I15" s="81"/>
      <c r="J15" s="52">
        <f t="shared" si="1"/>
        <v>45621</v>
      </c>
    </row>
    <row r="16" ht="15.75" customHeight="1">
      <c r="A16" s="1"/>
      <c r="B16" s="1"/>
      <c r="D16" s="1"/>
      <c r="E16" s="1"/>
      <c r="F16" s="67" t="s">
        <v>69</v>
      </c>
      <c r="G16" s="68">
        <v>7.0</v>
      </c>
      <c r="H16" s="68">
        <v>6.0</v>
      </c>
      <c r="I16" s="1"/>
    </row>
    <row r="17" ht="15.75" customHeight="1">
      <c r="A17" s="1"/>
      <c r="B17" s="32"/>
      <c r="C17" s="32"/>
      <c r="D17" s="32">
        <f>COUNTIFS(D11:D15, "&lt;&gt;"&amp;"")</f>
        <v>5</v>
      </c>
      <c r="E17" s="32"/>
      <c r="F17" s="32">
        <f>COUNTIFS(F11:F15, "Concluído",D11:D15, "&lt;&gt;"&amp;"")</f>
        <v>5</v>
      </c>
      <c r="G17" s="1"/>
      <c r="H17" s="1"/>
      <c r="I17" s="1"/>
    </row>
    <row r="18" ht="15.75" customHeight="1">
      <c r="A18" s="1"/>
      <c r="B18" s="78" t="s">
        <v>84</v>
      </c>
      <c r="C18" s="13"/>
      <c r="D18" s="13"/>
      <c r="E18" s="13"/>
      <c r="F18" s="13"/>
      <c r="G18" s="13"/>
      <c r="H18" s="14"/>
    </row>
    <row r="19" ht="15.75" customHeight="1">
      <c r="A19" s="1"/>
      <c r="B19" s="70" t="s">
        <v>72</v>
      </c>
      <c r="C19" s="13"/>
      <c r="D19" s="13"/>
      <c r="E19" s="13"/>
      <c r="F19" s="14"/>
      <c r="G19" s="57" t="s">
        <v>73</v>
      </c>
      <c r="H19" s="57" t="s">
        <v>12</v>
      </c>
    </row>
    <row r="20" ht="15.75" customHeight="1">
      <c r="A20" s="1"/>
      <c r="B20" s="71" t="str">
        <f>'Dados do Projeto'!B10</f>
        <v>Jhonatan Felipe do Nascimento</v>
      </c>
      <c r="C20" s="13"/>
      <c r="D20" s="13"/>
      <c r="E20" s="13"/>
      <c r="F20" s="14"/>
      <c r="G20" s="64" t="s">
        <v>92</v>
      </c>
      <c r="H20" s="64" t="s">
        <v>58</v>
      </c>
    </row>
    <row r="21" ht="15.75" customHeight="1">
      <c r="A21" s="1"/>
      <c r="B21" s="71" t="str">
        <f>'Dados do Projeto'!B11</f>
        <v>Júlia Persson Mascari </v>
      </c>
      <c r="C21" s="13"/>
      <c r="D21" s="13"/>
      <c r="E21" s="13"/>
      <c r="F21" s="14"/>
      <c r="G21" s="64" t="s">
        <v>99</v>
      </c>
      <c r="H21" s="64" t="s">
        <v>100</v>
      </c>
    </row>
    <row r="22" ht="15.75" customHeight="1">
      <c r="A22" s="1"/>
      <c r="B22" s="71" t="str">
        <f>'Dados do Projeto'!B12</f>
        <v>Maria Eduarda Borges</v>
      </c>
      <c r="C22" s="13"/>
      <c r="D22" s="13"/>
      <c r="E22" s="13"/>
      <c r="F22" s="14"/>
      <c r="G22" s="64" t="s">
        <v>101</v>
      </c>
      <c r="H22" s="64" t="s">
        <v>102</v>
      </c>
    </row>
    <row r="23" ht="15.75" customHeight="1">
      <c r="A23" s="1"/>
      <c r="B23" s="1"/>
      <c r="D23" s="1"/>
      <c r="E23" s="1"/>
      <c r="F23" s="1"/>
      <c r="G23" s="1"/>
      <c r="H23" s="1"/>
      <c r="I23" s="1"/>
    </row>
    <row r="24" ht="15.75" customHeight="1">
      <c r="A24" s="1"/>
      <c r="B24" s="1"/>
      <c r="D24" s="1"/>
      <c r="E24" s="1"/>
      <c r="F24" s="1"/>
      <c r="G24" s="1"/>
      <c r="H24" s="1"/>
      <c r="I24" s="1"/>
    </row>
    <row r="25" ht="15.75" customHeight="1">
      <c r="A25" s="1"/>
      <c r="B25" s="1"/>
      <c r="D25" s="1"/>
      <c r="E25" s="1"/>
      <c r="F25" s="1"/>
      <c r="G25" s="1"/>
      <c r="H25" s="1"/>
      <c r="I25" s="1"/>
    </row>
    <row r="26" ht="15.75" customHeight="1">
      <c r="A26" s="1"/>
      <c r="B26" s="1"/>
      <c r="D26" s="1"/>
      <c r="E26" s="1"/>
      <c r="F26" s="1"/>
      <c r="G26" s="1"/>
      <c r="H26" s="1"/>
      <c r="I26" s="1"/>
    </row>
    <row r="27" ht="15.75" customHeight="1">
      <c r="A27" s="1"/>
      <c r="B27" s="1"/>
      <c r="D27" s="1"/>
      <c r="E27" s="1"/>
      <c r="F27" s="1"/>
      <c r="G27" s="1"/>
      <c r="H27" s="1"/>
      <c r="I27" s="1"/>
    </row>
    <row r="28" ht="15.75" customHeight="1">
      <c r="A28" s="1"/>
      <c r="B28" s="1"/>
      <c r="D28" s="1"/>
      <c r="E28" s="1"/>
      <c r="F28" s="1"/>
      <c r="G28" s="1"/>
      <c r="H28" s="1"/>
      <c r="I28" s="1"/>
    </row>
    <row r="29" ht="15.75" customHeight="1">
      <c r="A29" s="1"/>
      <c r="B29" s="1"/>
      <c r="D29" s="1"/>
      <c r="E29" s="1"/>
      <c r="F29" s="1"/>
      <c r="G29" s="1"/>
      <c r="H29" s="1"/>
      <c r="I29" s="1"/>
    </row>
    <row r="30" ht="15.75" customHeight="1">
      <c r="A30" s="1"/>
      <c r="B30" s="1"/>
      <c r="D30" s="1"/>
      <c r="E30" s="1"/>
      <c r="F30" s="1"/>
      <c r="G30" s="1"/>
      <c r="H30" s="1"/>
      <c r="I30" s="1"/>
    </row>
    <row r="31" ht="15.75" customHeight="1">
      <c r="A31" s="1"/>
      <c r="B31" s="1"/>
      <c r="D31" s="1"/>
      <c r="E31" s="1"/>
      <c r="F31" s="1"/>
      <c r="G31" s="1"/>
      <c r="H31" s="1"/>
      <c r="I31" s="1"/>
    </row>
    <row r="32" ht="15.75" customHeight="1">
      <c r="A32" s="1"/>
      <c r="B32" s="1"/>
      <c r="D32" s="1"/>
      <c r="E32" s="1"/>
      <c r="F32" s="1"/>
      <c r="G32" s="1"/>
      <c r="H32" s="1"/>
      <c r="I32" s="1"/>
    </row>
    <row r="33" ht="15.75" customHeight="1">
      <c r="A33" s="1"/>
      <c r="B33" s="1"/>
      <c r="D33" s="1"/>
      <c r="E33" s="1"/>
      <c r="F33" s="1"/>
      <c r="G33" s="1"/>
      <c r="H33" s="1"/>
      <c r="I33" s="1"/>
    </row>
    <row r="34" ht="15.75" customHeight="1">
      <c r="A34" s="1"/>
      <c r="B34" s="1"/>
      <c r="D34" s="1"/>
      <c r="E34" s="1"/>
      <c r="F34" s="1"/>
      <c r="G34" s="1"/>
      <c r="H34" s="1"/>
      <c r="I34" s="1"/>
    </row>
    <row r="35" ht="15.75" customHeight="1">
      <c r="A35" s="1"/>
      <c r="B35" s="1"/>
      <c r="D35" s="1"/>
      <c r="E35" s="1"/>
      <c r="F35" s="1"/>
      <c r="G35" s="1"/>
      <c r="H35" s="1"/>
      <c r="I35" s="1"/>
    </row>
    <row r="36" ht="15.75" customHeight="1">
      <c r="A36" s="1"/>
      <c r="B36" s="1"/>
      <c r="D36" s="1"/>
      <c r="E36" s="1"/>
      <c r="F36" s="1"/>
      <c r="G36" s="1"/>
      <c r="H36" s="1"/>
      <c r="I36" s="1"/>
    </row>
    <row r="37" ht="15.75" customHeight="1">
      <c r="A37" s="1"/>
      <c r="B37" s="1"/>
      <c r="D37" s="1"/>
      <c r="E37" s="1"/>
      <c r="F37" s="1"/>
      <c r="G37" s="1"/>
      <c r="H37" s="1"/>
      <c r="I37" s="1"/>
    </row>
    <row r="38" ht="15.75" customHeight="1">
      <c r="A38" s="1"/>
      <c r="B38" s="1"/>
      <c r="D38" s="1"/>
      <c r="E38" s="1"/>
      <c r="F38" s="1"/>
      <c r="G38" s="1"/>
      <c r="H38" s="1"/>
      <c r="I38" s="1"/>
    </row>
    <row r="39" ht="15.75" customHeight="1">
      <c r="A39" s="1"/>
      <c r="B39" s="1"/>
      <c r="D39" s="1"/>
      <c r="E39" s="1"/>
      <c r="F39" s="1"/>
      <c r="G39" s="1"/>
      <c r="H39" s="1"/>
      <c r="I39" s="1"/>
    </row>
    <row r="40" ht="15.75" customHeight="1">
      <c r="A40" s="1"/>
      <c r="B40" s="1"/>
      <c r="D40" s="1"/>
      <c r="E40" s="1"/>
      <c r="F40" s="1"/>
      <c r="G40" s="1"/>
      <c r="H40" s="1"/>
      <c r="I40" s="1"/>
    </row>
    <row r="41" ht="15.75" customHeight="1">
      <c r="A41" s="1"/>
      <c r="B41" s="1"/>
      <c r="D41" s="1"/>
      <c r="E41" s="1"/>
      <c r="F41" s="1"/>
      <c r="G41" s="1"/>
      <c r="H41" s="1"/>
      <c r="I41" s="1"/>
    </row>
    <row r="42" ht="15.75" customHeight="1">
      <c r="A42" s="1"/>
      <c r="B42" s="1"/>
      <c r="D42" s="1"/>
      <c r="E42" s="1"/>
      <c r="F42" s="1"/>
      <c r="G42" s="1"/>
      <c r="H42" s="1"/>
      <c r="I42" s="1"/>
    </row>
    <row r="43" ht="15.75" customHeight="1">
      <c r="A43" s="1"/>
      <c r="B43" s="1"/>
      <c r="D43" s="1"/>
      <c r="E43" s="1"/>
      <c r="F43" s="1"/>
      <c r="G43" s="1"/>
      <c r="H43" s="1"/>
      <c r="I43" s="1"/>
    </row>
    <row r="44" ht="15.75" customHeight="1">
      <c r="A44" s="1"/>
      <c r="B44" s="1"/>
      <c r="D44" s="1"/>
      <c r="E44" s="1"/>
      <c r="F44" s="1"/>
      <c r="G44" s="1"/>
      <c r="H44" s="1"/>
      <c r="I44" s="1"/>
    </row>
    <row r="45" ht="15.75" customHeight="1">
      <c r="A45" s="1"/>
      <c r="B45" s="1"/>
      <c r="D45" s="1"/>
      <c r="E45" s="1"/>
      <c r="F45" s="1"/>
      <c r="G45" s="1"/>
      <c r="H45" s="1"/>
      <c r="I45" s="1"/>
    </row>
    <row r="46" ht="15.75" customHeight="1">
      <c r="A46" s="1"/>
      <c r="B46" s="1"/>
      <c r="D46" s="1"/>
      <c r="E46" s="1"/>
      <c r="F46" s="1"/>
      <c r="G46" s="1"/>
      <c r="H46" s="1"/>
      <c r="I46" s="1"/>
    </row>
    <row r="47" ht="15.75" customHeight="1">
      <c r="A47" s="1"/>
      <c r="B47" s="1"/>
      <c r="D47" s="1"/>
      <c r="E47" s="1"/>
      <c r="F47" s="1"/>
      <c r="G47" s="1"/>
      <c r="H47" s="1"/>
      <c r="I47" s="1"/>
    </row>
    <row r="48" ht="15.75" customHeight="1">
      <c r="A48" s="1"/>
      <c r="B48" s="1"/>
      <c r="D48" s="1"/>
      <c r="E48" s="1"/>
      <c r="F48" s="1"/>
      <c r="G48" s="1"/>
      <c r="H48" s="1"/>
      <c r="I48" s="1"/>
    </row>
    <row r="49" ht="15.75" customHeight="1">
      <c r="A49" s="1"/>
      <c r="B49" s="1"/>
      <c r="D49" s="1"/>
      <c r="E49" s="1"/>
      <c r="F49" s="1"/>
      <c r="G49" s="1"/>
      <c r="H49" s="1"/>
      <c r="I49" s="1"/>
    </row>
    <row r="50" ht="15.75" customHeight="1">
      <c r="A50" s="1"/>
      <c r="B50" s="1"/>
      <c r="D50" s="1"/>
      <c r="E50" s="1"/>
      <c r="F50" s="1"/>
      <c r="G50" s="1"/>
      <c r="H50" s="1"/>
      <c r="I50" s="1"/>
    </row>
    <row r="51" ht="15.75" customHeight="1">
      <c r="A51" s="1"/>
      <c r="B51" s="1"/>
      <c r="D51" s="1"/>
      <c r="E51" s="1"/>
      <c r="F51" s="1"/>
      <c r="G51" s="1"/>
      <c r="H51" s="1"/>
      <c r="I51" s="1"/>
    </row>
    <row r="52" ht="15.75" customHeight="1">
      <c r="A52" s="1"/>
      <c r="B52" s="1"/>
      <c r="D52" s="1"/>
      <c r="E52" s="1"/>
      <c r="F52" s="1"/>
      <c r="G52" s="1"/>
      <c r="H52" s="1"/>
      <c r="I52" s="1"/>
    </row>
    <row r="53" ht="15.75" customHeight="1">
      <c r="A53" s="1"/>
      <c r="B53" s="1"/>
      <c r="D53" s="20"/>
      <c r="E53" s="1"/>
      <c r="F53" s="20"/>
      <c r="G53" s="1"/>
      <c r="H53" s="1"/>
      <c r="I53" s="1"/>
    </row>
    <row r="54" ht="15.75" customHeight="1">
      <c r="A54" s="1"/>
      <c r="B54" s="1"/>
      <c r="D54" s="20"/>
      <c r="E54" s="1"/>
      <c r="F54" s="20"/>
      <c r="G54" s="1"/>
      <c r="H54" s="1"/>
      <c r="I54" s="1"/>
    </row>
    <row r="55" ht="15.75" customHeight="1">
      <c r="A55" s="1"/>
      <c r="B55" s="1"/>
      <c r="D55" s="20"/>
      <c r="E55" s="1"/>
      <c r="F55" s="20"/>
      <c r="G55" s="1"/>
      <c r="H55" s="1"/>
      <c r="I55" s="1"/>
    </row>
    <row r="56" ht="15.75" customHeight="1">
      <c r="A56" s="1"/>
      <c r="B56" s="1"/>
      <c r="D56" s="20"/>
      <c r="E56" s="1"/>
      <c r="F56" s="20"/>
      <c r="G56" s="1"/>
      <c r="H56" s="1"/>
      <c r="I56" s="1"/>
    </row>
    <row r="57" ht="15.75" customHeight="1">
      <c r="A57" s="1"/>
      <c r="B57" s="1"/>
      <c r="D57" s="20"/>
      <c r="E57" s="1"/>
      <c r="F57" s="1"/>
      <c r="G57" s="1"/>
      <c r="H57" s="1"/>
      <c r="I57" s="1"/>
    </row>
    <row r="58" ht="15.75" customHeight="1">
      <c r="A58" s="1"/>
      <c r="B58" s="1"/>
      <c r="D58" s="1"/>
      <c r="E58" s="1"/>
      <c r="F58" s="1"/>
      <c r="G58" s="1"/>
      <c r="H58" s="1"/>
      <c r="I58" s="1"/>
    </row>
    <row r="59" ht="15.75" customHeight="1">
      <c r="A59" s="1"/>
      <c r="I59" s="1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autoFilter ref="$B$10:$I$15"/>
  <mergeCells count="12">
    <mergeCell ref="B18:H18"/>
    <mergeCell ref="B19:F19"/>
    <mergeCell ref="B20:F20"/>
    <mergeCell ref="B21:F21"/>
    <mergeCell ref="B22:F22"/>
    <mergeCell ref="B1:I1"/>
    <mergeCell ref="B2:I2"/>
    <mergeCell ref="B3:I3"/>
    <mergeCell ref="B4:I4"/>
    <mergeCell ref="B5:I5"/>
    <mergeCell ref="B7:I7"/>
    <mergeCell ref="B9:H9"/>
  </mergeCells>
  <conditionalFormatting sqref="E13:E14">
    <cfRule type="containsBlanks" dxfId="5" priority="1">
      <formula>LEN(TRIM(E13))=0</formula>
    </cfRule>
  </conditionalFormatting>
  <conditionalFormatting sqref="E13:E14">
    <cfRule type="expression" dxfId="4" priority="2">
      <formula>NOT(ISERROR(SEARCH((#REF!),(E13))))</formula>
    </cfRule>
  </conditionalFormatting>
  <conditionalFormatting sqref="E13:E14">
    <cfRule type="expression" dxfId="3" priority="3">
      <formula>NOT(ISERROR(SEARCH(($B$21),(E13))))</formula>
    </cfRule>
  </conditionalFormatting>
  <conditionalFormatting sqref="E13:E14">
    <cfRule type="expression" dxfId="2" priority="4">
      <formula>NOT(ISERROR(SEARCH(($B$20),(E13))))</formula>
    </cfRule>
  </conditionalFormatting>
  <conditionalFormatting sqref="E13:E14">
    <cfRule type="expression" dxfId="1" priority="5">
      <formula>NOT(ISERROR(SEARCH((#REF!),(E13))))</formula>
    </cfRule>
  </conditionalFormatting>
  <conditionalFormatting sqref="E13:E14">
    <cfRule type="containsBlanks" dxfId="5" priority="6">
      <formula>LEN(TRIM(E13))=0</formula>
    </cfRule>
  </conditionalFormatting>
  <conditionalFormatting sqref="E13:E14">
    <cfRule type="expression" dxfId="4" priority="7">
      <formula>NOT(ISERROR(SEARCH((#REF!),(E13))))</formula>
    </cfRule>
  </conditionalFormatting>
  <conditionalFormatting sqref="E13:E14">
    <cfRule type="expression" dxfId="3" priority="8">
      <formula>NOT(ISERROR(SEARCH(($B$21),(E13))))</formula>
    </cfRule>
  </conditionalFormatting>
  <conditionalFormatting sqref="E13:E14">
    <cfRule type="expression" dxfId="2" priority="9">
      <formula>NOT(ISERROR(SEARCH(($B$20),(E13))))</formula>
    </cfRule>
  </conditionalFormatting>
  <conditionalFormatting sqref="E13:E14">
    <cfRule type="expression" dxfId="1" priority="10">
      <formula>NOT(ISERROR(SEARCH((#REF!),(E13))))</formula>
    </cfRule>
  </conditionalFormatting>
  <conditionalFormatting sqref="E13:E14">
    <cfRule type="expression" dxfId="0" priority="11">
      <formula>NOT(ISERROR(SEARCH((#REF!),(E13))))</formula>
    </cfRule>
  </conditionalFormatting>
  <conditionalFormatting sqref="E13:E14">
    <cfRule type="expression" dxfId="0" priority="12">
      <formula>NOT(ISERROR(SEARCH((#REF!),(E13))))</formula>
    </cfRule>
  </conditionalFormatting>
  <conditionalFormatting sqref="E11:E15">
    <cfRule type="expression" dxfId="0" priority="13">
      <formula>NOT(ISERROR(SEARCH((#REF!),(E11))))</formula>
    </cfRule>
  </conditionalFormatting>
  <conditionalFormatting sqref="E11:E15">
    <cfRule type="expression" dxfId="1" priority="14">
      <formula>NOT(ISERROR(SEARCH((#REF!),(E11))))</formula>
    </cfRule>
  </conditionalFormatting>
  <conditionalFormatting sqref="E11:E15">
    <cfRule type="expression" dxfId="2" priority="15">
      <formula>NOT(ISERROR(SEARCH(($B$20),(E11))))</formula>
    </cfRule>
  </conditionalFormatting>
  <conditionalFormatting sqref="E11:E15">
    <cfRule type="expression" dxfId="3" priority="16">
      <formula>NOT(ISERROR(SEARCH(($B$21),(E11))))</formula>
    </cfRule>
  </conditionalFormatting>
  <conditionalFormatting sqref="E11:E15">
    <cfRule type="expression" dxfId="4" priority="17">
      <formula>NOT(ISERROR(SEARCH((#REF!),(E11))))</formula>
    </cfRule>
  </conditionalFormatting>
  <conditionalFormatting sqref="E11:E15">
    <cfRule type="containsBlanks" dxfId="5" priority="18">
      <formula>LEN(TRIM(E11))=0</formula>
    </cfRule>
  </conditionalFormatting>
  <conditionalFormatting sqref="C11:C15">
    <cfRule type="expression" dxfId="6" priority="19">
      <formula>AND(ISNUMBER(C11),TRUNC(C11)&lt;TODAY())</formula>
    </cfRule>
  </conditionalFormatting>
  <conditionalFormatting sqref="E13:E14">
    <cfRule type="containsBlanks" dxfId="5" priority="20">
      <formula>LEN(TRIM(E13))=0</formula>
    </cfRule>
  </conditionalFormatting>
  <conditionalFormatting sqref="E13:E14">
    <cfRule type="expression" dxfId="4" priority="21">
      <formula>NOT(ISERROR(SEARCH((#REF!),(E13))))</formula>
    </cfRule>
  </conditionalFormatting>
  <conditionalFormatting sqref="E13:E14">
    <cfRule type="expression" dxfId="3" priority="22">
      <formula>NOT(ISERROR(SEARCH(($B$21),(E13))))</formula>
    </cfRule>
  </conditionalFormatting>
  <conditionalFormatting sqref="E13:E14">
    <cfRule type="expression" dxfId="2" priority="23">
      <formula>NOT(ISERROR(SEARCH(($B$20),(E13))))</formula>
    </cfRule>
  </conditionalFormatting>
  <conditionalFormatting sqref="E13:E14">
    <cfRule type="expression" dxfId="1" priority="24">
      <formula>NOT(ISERROR(SEARCH((#REF!),(E13))))</formula>
    </cfRule>
  </conditionalFormatting>
  <conditionalFormatting sqref="E13:E14">
    <cfRule type="containsBlanks" dxfId="5" priority="25">
      <formula>LEN(TRIM(E13))=0</formula>
    </cfRule>
  </conditionalFormatting>
  <conditionalFormatting sqref="E13:E14">
    <cfRule type="expression" dxfId="4" priority="26">
      <formula>NOT(ISERROR(SEARCH((#REF!),(E13))))</formula>
    </cfRule>
  </conditionalFormatting>
  <conditionalFormatting sqref="E13:E14">
    <cfRule type="expression" dxfId="3" priority="27">
      <formula>NOT(ISERROR(SEARCH(($B$21),(E13))))</formula>
    </cfRule>
  </conditionalFormatting>
  <conditionalFormatting sqref="E13:E14">
    <cfRule type="expression" dxfId="2" priority="28">
      <formula>NOT(ISERROR(SEARCH(($B$20),(E13))))</formula>
    </cfRule>
  </conditionalFormatting>
  <conditionalFormatting sqref="E13:E14">
    <cfRule type="expression" dxfId="1" priority="29">
      <formula>NOT(ISERROR(SEARCH((#REF!),(E13))))</formula>
    </cfRule>
  </conditionalFormatting>
  <conditionalFormatting sqref="E13:E14">
    <cfRule type="expression" dxfId="0" priority="30">
      <formula>NOT(ISERROR(SEARCH((#REF!),(E13))))</formula>
    </cfRule>
  </conditionalFormatting>
  <conditionalFormatting sqref="E13:E14">
    <cfRule type="expression" dxfId="0" priority="31">
      <formula>NOT(ISERROR(SEARCH((#REF!),(E13))))</formula>
    </cfRule>
  </conditionalFormatting>
  <conditionalFormatting sqref="E11:E15">
    <cfRule type="expression" dxfId="0" priority="32">
      <formula>NOT(ISERROR(SEARCH((#REF!),(E11))))</formula>
    </cfRule>
  </conditionalFormatting>
  <conditionalFormatting sqref="E11:E15">
    <cfRule type="expression" dxfId="1" priority="33">
      <formula>NOT(ISERROR(SEARCH((#REF!),(E11))))</formula>
    </cfRule>
  </conditionalFormatting>
  <conditionalFormatting sqref="E11:E15">
    <cfRule type="expression" dxfId="2" priority="34">
      <formula>NOT(ISERROR(SEARCH(($B$20),(E11))))</formula>
    </cfRule>
  </conditionalFormatting>
  <conditionalFormatting sqref="E11:E15">
    <cfRule type="expression" dxfId="3" priority="35">
      <formula>NOT(ISERROR(SEARCH(($B$21),(E11))))</formula>
    </cfRule>
  </conditionalFormatting>
  <conditionalFormatting sqref="E11:E15">
    <cfRule type="expression" dxfId="4" priority="36">
      <formula>NOT(ISERROR(SEARCH((#REF!),(E11))))</formula>
    </cfRule>
  </conditionalFormatting>
  <conditionalFormatting sqref="E11:E15">
    <cfRule type="containsBlanks" dxfId="5" priority="37">
      <formula>LEN(TRIM(E11))=0</formula>
    </cfRule>
  </conditionalFormatting>
  <conditionalFormatting sqref="C11:C15">
    <cfRule type="expression" dxfId="6" priority="38">
      <formula>AND(ISNUMBER(C11),TRUNC(C11)&lt;TODAY())</formula>
    </cfRule>
  </conditionalFormatting>
  <dataValidations>
    <dataValidation type="list" allowBlank="1" showErrorMessage="1" sqref="F11:F15">
      <formula1>'Dados do Projeto'!$M$97:$M$100</formula1>
    </dataValidation>
    <dataValidation type="list" allowBlank="1" showErrorMessage="1" sqref="C11:C15">
      <formula1>$J$1:$J$15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29.63"/>
    <col customWidth="1" min="5" max="5" width="52.0"/>
    <col customWidth="1" min="6" max="6" width="16.5"/>
    <col customWidth="1" min="7" max="7" width="21.5"/>
    <col customWidth="1" min="8" max="8" width="17.88"/>
    <col customWidth="1" min="9" max="9" width="39.88"/>
    <col customWidth="1" hidden="1" min="10" max="10" width="14.5"/>
    <col customWidth="1" min="11" max="20" width="14.5"/>
  </cols>
  <sheetData>
    <row r="1" ht="24.75" customHeight="1">
      <c r="A1" s="51"/>
      <c r="B1" s="2" t="s">
        <v>0</v>
      </c>
      <c r="C1" s="3"/>
      <c r="D1" s="3"/>
      <c r="E1" s="3"/>
      <c r="F1" s="3"/>
      <c r="G1" s="3"/>
      <c r="H1" s="3"/>
      <c r="I1" s="4"/>
      <c r="J1" s="52">
        <f>Planejamento!C15</f>
        <v>45628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2">
        <f t="shared" ref="J2:J16" si="1">J1+1</f>
        <v>45629</v>
      </c>
    </row>
    <row r="3" ht="15.75" customHeight="1">
      <c r="A3" s="1"/>
      <c r="B3" s="8" t="s">
        <v>103</v>
      </c>
      <c r="C3" s="6"/>
      <c r="D3" s="6"/>
      <c r="E3" s="6"/>
      <c r="F3" s="6"/>
      <c r="G3" s="6"/>
      <c r="H3" s="6"/>
      <c r="I3" s="7"/>
      <c r="J3" s="52">
        <f t="shared" si="1"/>
        <v>45630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2">
        <f t="shared" si="1"/>
        <v>45631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2">
        <f t="shared" si="1"/>
        <v>45632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2">
        <f t="shared" si="1"/>
        <v>45633</v>
      </c>
    </row>
    <row r="7" ht="22.5" customHeight="1">
      <c r="A7" s="1"/>
      <c r="B7" s="12" t="s">
        <v>5</v>
      </c>
      <c r="C7" s="13"/>
      <c r="D7" s="13"/>
      <c r="E7" s="13"/>
      <c r="F7" s="13"/>
      <c r="G7" s="13"/>
      <c r="H7" s="13"/>
      <c r="I7" s="14"/>
      <c r="J7" s="52">
        <f t="shared" si="1"/>
        <v>45634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2">
        <f t="shared" si="1"/>
        <v>45635</v>
      </c>
    </row>
    <row r="9" ht="15.75" customHeight="1">
      <c r="A9" s="1"/>
      <c r="B9" s="55" t="s">
        <v>104</v>
      </c>
      <c r="C9" s="13"/>
      <c r="D9" s="13"/>
      <c r="E9" s="13"/>
      <c r="F9" s="13"/>
      <c r="G9" s="13"/>
      <c r="H9" s="14"/>
      <c r="I9" s="73" t="s">
        <v>48</v>
      </c>
      <c r="J9" s="52">
        <f t="shared" si="1"/>
        <v>45636</v>
      </c>
    </row>
    <row r="10" ht="15.75" customHeight="1">
      <c r="A10" s="1"/>
      <c r="B10" s="57" t="s">
        <v>29</v>
      </c>
      <c r="C10" s="57" t="s">
        <v>49</v>
      </c>
      <c r="D10" s="57" t="s">
        <v>50</v>
      </c>
      <c r="E10" s="57" t="s">
        <v>51</v>
      </c>
      <c r="F10" s="57" t="s">
        <v>52</v>
      </c>
      <c r="G10" s="57" t="s">
        <v>53</v>
      </c>
      <c r="H10" s="57" t="s">
        <v>54</v>
      </c>
      <c r="I10" s="74" t="s">
        <v>55</v>
      </c>
      <c r="J10" s="52">
        <f t="shared" si="1"/>
        <v>45637</v>
      </c>
    </row>
    <row r="11" ht="48.75" customHeight="1">
      <c r="A11" s="21"/>
      <c r="B11" s="59">
        <v>1.0</v>
      </c>
      <c r="C11" s="60"/>
      <c r="D11" s="61" t="s">
        <v>105</v>
      </c>
      <c r="E11" s="63" t="s">
        <v>106</v>
      </c>
      <c r="F11" s="63" t="s">
        <v>25</v>
      </c>
      <c r="G11" s="64">
        <v>3.0</v>
      </c>
      <c r="H11" s="64">
        <v>2.0</v>
      </c>
      <c r="I11" s="80"/>
      <c r="J11" s="52">
        <f t="shared" si="1"/>
        <v>45638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ht="50.25" customHeight="1">
      <c r="A12" s="1"/>
      <c r="B12" s="59">
        <v>2.0</v>
      </c>
      <c r="C12" s="60"/>
      <c r="D12" s="61" t="s">
        <v>107</v>
      </c>
      <c r="E12" s="63" t="s">
        <v>57</v>
      </c>
      <c r="F12" s="63" t="s">
        <v>25</v>
      </c>
      <c r="G12" s="64" t="s">
        <v>58</v>
      </c>
      <c r="H12" s="64" t="s">
        <v>108</v>
      </c>
      <c r="I12" s="80"/>
      <c r="J12" s="52">
        <f t="shared" si="1"/>
        <v>45639</v>
      </c>
    </row>
    <row r="13" ht="52.5" customHeight="1">
      <c r="A13" s="1"/>
      <c r="B13" s="59">
        <v>3.0</v>
      </c>
      <c r="C13" s="60"/>
      <c r="D13" s="61" t="s">
        <v>109</v>
      </c>
      <c r="E13" s="63" t="s">
        <v>9</v>
      </c>
      <c r="F13" s="63" t="s">
        <v>20</v>
      </c>
      <c r="G13" s="64"/>
      <c r="H13" s="64"/>
      <c r="I13" s="80"/>
      <c r="J13" s="52">
        <f t="shared" si="1"/>
        <v>45640</v>
      </c>
    </row>
    <row r="14" ht="51.0" customHeight="1">
      <c r="A14" s="1"/>
      <c r="B14" s="59">
        <v>4.0</v>
      </c>
      <c r="C14" s="60"/>
      <c r="D14" s="61" t="s">
        <v>110</v>
      </c>
      <c r="E14" s="63" t="s">
        <v>111</v>
      </c>
      <c r="F14" s="63" t="s">
        <v>25</v>
      </c>
      <c r="G14" s="64">
        <v>3.0</v>
      </c>
      <c r="H14" s="64">
        <v>2.0</v>
      </c>
      <c r="I14" s="81"/>
      <c r="J14" s="52">
        <f t="shared" si="1"/>
        <v>45641</v>
      </c>
    </row>
    <row r="15" ht="37.5" customHeight="1">
      <c r="A15" s="1"/>
      <c r="B15" s="59">
        <v>5.0</v>
      </c>
      <c r="C15" s="60"/>
      <c r="D15" s="61" t="s">
        <v>112</v>
      </c>
      <c r="E15" s="62" t="s">
        <v>63</v>
      </c>
      <c r="F15" s="63" t="s">
        <v>20</v>
      </c>
      <c r="G15" s="82"/>
      <c r="H15" s="82"/>
      <c r="I15" s="81"/>
      <c r="J15" s="52">
        <f t="shared" si="1"/>
        <v>45642</v>
      </c>
    </row>
    <row r="16" ht="37.5" customHeight="1">
      <c r="A16" s="1"/>
      <c r="B16" s="59">
        <v>6.0</v>
      </c>
      <c r="C16" s="60"/>
      <c r="D16" s="63" t="s">
        <v>113</v>
      </c>
      <c r="E16" s="63" t="s">
        <v>67</v>
      </c>
      <c r="F16" s="80"/>
      <c r="G16" s="82"/>
      <c r="H16" s="82"/>
      <c r="I16" s="81"/>
      <c r="J16" s="52">
        <f t="shared" si="1"/>
        <v>45643</v>
      </c>
    </row>
    <row r="17" ht="15.75" customHeight="1">
      <c r="A17" s="1"/>
      <c r="B17" s="1"/>
      <c r="D17" s="1"/>
      <c r="E17" s="1"/>
      <c r="F17" s="67" t="s">
        <v>69</v>
      </c>
      <c r="G17" s="68" t="s">
        <v>114</v>
      </c>
      <c r="H17" s="68" t="s">
        <v>115</v>
      </c>
      <c r="I17" s="1"/>
    </row>
    <row r="18" ht="15.75" customHeight="1">
      <c r="A18" s="1"/>
      <c r="B18" s="32"/>
      <c r="C18" s="32"/>
      <c r="D18" s="32">
        <f>COUNTIFS(D11:D16, "&lt;&gt;"&amp;"")</f>
        <v>6</v>
      </c>
      <c r="E18" s="32"/>
      <c r="F18" s="32">
        <f>COUNTIFS(F11:F16, "Concluído",D11:D16, "&lt;&gt;"&amp;"")</f>
        <v>3</v>
      </c>
      <c r="G18" s="1"/>
      <c r="H18" s="1"/>
      <c r="I18" s="1"/>
    </row>
    <row r="19" ht="15.75" customHeight="1">
      <c r="A19" s="1"/>
      <c r="B19" s="78" t="s">
        <v>84</v>
      </c>
      <c r="C19" s="13"/>
      <c r="D19" s="13"/>
      <c r="E19" s="13"/>
      <c r="F19" s="13"/>
      <c r="G19" s="13"/>
      <c r="H19" s="14"/>
    </row>
    <row r="20" ht="15.75" customHeight="1">
      <c r="A20" s="1"/>
      <c r="B20" s="70" t="s">
        <v>72</v>
      </c>
      <c r="C20" s="13"/>
      <c r="D20" s="13"/>
      <c r="E20" s="13"/>
      <c r="F20" s="14"/>
      <c r="G20" s="57" t="s">
        <v>73</v>
      </c>
      <c r="H20" s="57" t="s">
        <v>12</v>
      </c>
    </row>
    <row r="21" ht="15.75" customHeight="1">
      <c r="A21" s="1"/>
      <c r="B21" s="71" t="str">
        <f>#REF!</f>
        <v>#REF!</v>
      </c>
      <c r="C21" s="13"/>
      <c r="D21" s="13"/>
      <c r="E21" s="13"/>
      <c r="F21" s="14"/>
      <c r="G21" s="79">
        <f>SUMIF(E$11:E$16,#REF!,G$11:G$16)</f>
        <v>0</v>
      </c>
      <c r="H21" s="79">
        <f>SUMIF($E$11:$E$16,#REF!,H$11:H$16)</f>
        <v>0</v>
      </c>
    </row>
    <row r="22" ht="15.75" customHeight="1">
      <c r="A22" s="1"/>
      <c r="B22" s="71" t="str">
        <f>'Dados do Projeto'!B10</f>
        <v>Jhonatan Felipe do Nascimento</v>
      </c>
      <c r="C22" s="13"/>
      <c r="D22" s="13"/>
      <c r="E22" s="13"/>
      <c r="F22" s="14"/>
      <c r="G22" s="64">
        <v>3.0</v>
      </c>
      <c r="H22" s="64">
        <v>2.0</v>
      </c>
    </row>
    <row r="23" ht="15.75" customHeight="1">
      <c r="A23" s="1"/>
      <c r="B23" s="71" t="str">
        <f>'Dados do Projeto'!B11</f>
        <v>Júlia Persson Mascari </v>
      </c>
      <c r="C23" s="13"/>
      <c r="D23" s="13"/>
      <c r="E23" s="13"/>
      <c r="F23" s="14"/>
      <c r="G23" s="64" t="s">
        <v>114</v>
      </c>
      <c r="H23" s="64" t="s">
        <v>115</v>
      </c>
    </row>
    <row r="24" ht="15.75" customHeight="1">
      <c r="A24" s="1"/>
      <c r="B24" s="71" t="str">
        <f>#REF!</f>
        <v>#REF!</v>
      </c>
      <c r="C24" s="13"/>
      <c r="D24" s="13"/>
      <c r="E24" s="13"/>
      <c r="F24" s="14"/>
      <c r="G24" s="79">
        <f>SUMIF(E$11:E$16,#REF!,G$11:G$16)</f>
        <v>0</v>
      </c>
      <c r="H24" s="79">
        <f>SUMIF($E$11:$E$16,#REF!,H$11:H$16)</f>
        <v>0</v>
      </c>
    </row>
    <row r="25" ht="15.75" customHeight="1">
      <c r="A25" s="1"/>
      <c r="B25" s="71" t="str">
        <f>'Dados do Projeto'!B12</f>
        <v>Maria Eduarda Borges</v>
      </c>
      <c r="C25" s="13"/>
      <c r="D25" s="13"/>
      <c r="E25" s="13"/>
      <c r="F25" s="14"/>
      <c r="G25" s="64">
        <v>3.0</v>
      </c>
      <c r="H25" s="64">
        <v>2.0</v>
      </c>
      <c r="I25" s="1"/>
    </row>
    <row r="26" ht="15.75" customHeight="1">
      <c r="A26" s="1"/>
      <c r="B26" s="1"/>
      <c r="D26" s="1"/>
      <c r="E26" s="1"/>
      <c r="F26" s="1"/>
      <c r="G26" s="1"/>
      <c r="H26" s="1"/>
      <c r="I26" s="1"/>
    </row>
    <row r="27" ht="15.75" customHeight="1">
      <c r="A27" s="1"/>
      <c r="B27" s="1"/>
      <c r="D27" s="1"/>
      <c r="E27" s="1"/>
      <c r="F27" s="1"/>
      <c r="G27" s="1"/>
      <c r="H27" s="1"/>
      <c r="I27" s="1"/>
    </row>
    <row r="28" ht="15.75" customHeight="1">
      <c r="A28" s="1"/>
      <c r="B28" s="1"/>
      <c r="D28" s="1"/>
      <c r="E28" s="1"/>
      <c r="F28" s="1"/>
      <c r="G28" s="1"/>
      <c r="H28" s="1"/>
      <c r="I28" s="1"/>
    </row>
    <row r="29" ht="15.75" customHeight="1">
      <c r="A29" s="1"/>
      <c r="B29" s="1"/>
      <c r="D29" s="1"/>
      <c r="E29" s="1"/>
      <c r="F29" s="1"/>
      <c r="G29" s="1"/>
      <c r="H29" s="1"/>
      <c r="I29" s="1"/>
    </row>
    <row r="30" ht="15.75" customHeight="1">
      <c r="A30" s="1"/>
      <c r="B30" s="1"/>
      <c r="D30" s="1"/>
      <c r="E30" s="1"/>
      <c r="F30" s="1"/>
      <c r="G30" s="1"/>
      <c r="H30" s="1"/>
      <c r="I30" s="1"/>
    </row>
    <row r="31" ht="15.75" customHeight="1">
      <c r="A31" s="1"/>
      <c r="B31" s="1"/>
      <c r="D31" s="1"/>
      <c r="E31" s="1"/>
      <c r="F31" s="1"/>
      <c r="G31" s="1"/>
      <c r="H31" s="1"/>
      <c r="I31" s="1"/>
    </row>
    <row r="32" ht="15.75" customHeight="1">
      <c r="A32" s="1"/>
      <c r="B32" s="1"/>
      <c r="D32" s="1"/>
      <c r="E32" s="1"/>
      <c r="F32" s="1"/>
      <c r="G32" s="1"/>
      <c r="H32" s="1"/>
      <c r="I32" s="1"/>
    </row>
    <row r="33" ht="15.75" customHeight="1">
      <c r="A33" s="1"/>
      <c r="B33" s="1"/>
      <c r="D33" s="1"/>
      <c r="E33" s="1"/>
      <c r="F33" s="1"/>
      <c r="G33" s="1"/>
      <c r="H33" s="1"/>
      <c r="I33" s="1"/>
    </row>
    <row r="34" ht="15.75" customHeight="1">
      <c r="A34" s="1"/>
      <c r="B34" s="1"/>
      <c r="D34" s="1"/>
      <c r="E34" s="1"/>
      <c r="F34" s="1"/>
      <c r="G34" s="1"/>
      <c r="H34" s="1"/>
      <c r="I34" s="1"/>
    </row>
    <row r="35" ht="15.75" customHeight="1">
      <c r="A35" s="1"/>
      <c r="B35" s="1"/>
      <c r="D35" s="1"/>
      <c r="E35" s="1"/>
      <c r="F35" s="1"/>
      <c r="G35" s="1"/>
      <c r="H35" s="1"/>
      <c r="I35" s="1"/>
    </row>
    <row r="36" ht="15.75" customHeight="1">
      <c r="A36" s="1"/>
      <c r="B36" s="1"/>
      <c r="D36" s="1"/>
      <c r="E36" s="1"/>
      <c r="F36" s="1"/>
      <c r="G36" s="1"/>
      <c r="H36" s="1"/>
      <c r="I36" s="1"/>
    </row>
    <row r="37" ht="15.75" customHeight="1">
      <c r="A37" s="1"/>
      <c r="B37" s="1"/>
      <c r="D37" s="1"/>
      <c r="E37" s="1"/>
      <c r="F37" s="1"/>
      <c r="G37" s="1"/>
      <c r="H37" s="1"/>
      <c r="I37" s="1"/>
    </row>
    <row r="38" ht="15.75" customHeight="1">
      <c r="A38" s="1"/>
      <c r="B38" s="1"/>
      <c r="D38" s="1"/>
      <c r="E38" s="1"/>
      <c r="F38" s="1"/>
      <c r="G38" s="1"/>
      <c r="H38" s="1"/>
      <c r="I38" s="1"/>
    </row>
    <row r="39" ht="15.75" customHeight="1">
      <c r="A39" s="1"/>
      <c r="B39" s="1"/>
      <c r="D39" s="1"/>
      <c r="E39" s="1"/>
      <c r="F39" s="1"/>
      <c r="G39" s="1"/>
      <c r="H39" s="1"/>
      <c r="I39" s="1"/>
    </row>
    <row r="40" ht="15.75" customHeight="1">
      <c r="A40" s="1"/>
      <c r="B40" s="1"/>
      <c r="D40" s="1"/>
      <c r="E40" s="1"/>
      <c r="F40" s="1"/>
      <c r="G40" s="1"/>
      <c r="H40" s="1"/>
      <c r="I40" s="1"/>
    </row>
    <row r="41" ht="15.75" customHeight="1">
      <c r="A41" s="1"/>
      <c r="B41" s="1"/>
      <c r="D41" s="1"/>
      <c r="E41" s="1"/>
      <c r="F41" s="1"/>
      <c r="G41" s="1"/>
      <c r="H41" s="1"/>
      <c r="I41" s="1"/>
    </row>
    <row r="42" ht="15.75" customHeight="1">
      <c r="A42" s="1"/>
      <c r="B42" s="1"/>
      <c r="D42" s="1"/>
      <c r="E42" s="1"/>
      <c r="F42" s="1"/>
      <c r="G42" s="1"/>
      <c r="H42" s="1"/>
      <c r="I42" s="1"/>
    </row>
    <row r="43" ht="15.75" customHeight="1">
      <c r="A43" s="1"/>
      <c r="B43" s="1"/>
      <c r="D43" s="1"/>
      <c r="E43" s="1"/>
      <c r="F43" s="1"/>
      <c r="G43" s="1"/>
      <c r="H43" s="1"/>
      <c r="I43" s="1"/>
    </row>
    <row r="44" ht="15.75" customHeight="1">
      <c r="A44" s="1"/>
      <c r="B44" s="1"/>
      <c r="D44" s="1"/>
      <c r="E44" s="1"/>
      <c r="F44" s="1"/>
      <c r="G44" s="1"/>
      <c r="H44" s="1"/>
      <c r="I44" s="1"/>
    </row>
    <row r="45" ht="15.75" customHeight="1">
      <c r="A45" s="1"/>
      <c r="B45" s="1"/>
      <c r="D45" s="1"/>
      <c r="E45" s="1"/>
      <c r="F45" s="1"/>
      <c r="G45" s="1"/>
      <c r="H45" s="1"/>
      <c r="I45" s="1"/>
    </row>
    <row r="46" ht="15.75" customHeight="1">
      <c r="A46" s="1"/>
      <c r="B46" s="1"/>
      <c r="D46" s="1"/>
      <c r="E46" s="1"/>
      <c r="F46" s="1"/>
      <c r="G46" s="1"/>
      <c r="H46" s="1"/>
      <c r="I46" s="1"/>
    </row>
    <row r="47" ht="15.75" customHeight="1">
      <c r="A47" s="1"/>
      <c r="B47" s="1"/>
      <c r="D47" s="1"/>
      <c r="E47" s="1"/>
      <c r="F47" s="1"/>
      <c r="G47" s="1"/>
      <c r="H47" s="1"/>
      <c r="I47" s="1"/>
    </row>
    <row r="48" ht="15.75" customHeight="1">
      <c r="A48" s="1"/>
      <c r="B48" s="1"/>
      <c r="D48" s="1"/>
      <c r="E48" s="1"/>
      <c r="F48" s="1"/>
      <c r="G48" s="1"/>
      <c r="H48" s="1"/>
      <c r="I48" s="1"/>
    </row>
    <row r="49" ht="15.75" customHeight="1">
      <c r="A49" s="1"/>
      <c r="B49" s="1"/>
      <c r="D49" s="1"/>
      <c r="E49" s="1"/>
      <c r="F49" s="1"/>
      <c r="G49" s="1"/>
      <c r="H49" s="1"/>
      <c r="I49" s="1"/>
    </row>
    <row r="50" ht="15.75" customHeight="1">
      <c r="A50" s="1"/>
      <c r="B50" s="1"/>
      <c r="D50" s="1"/>
      <c r="E50" s="1"/>
      <c r="F50" s="1"/>
      <c r="G50" s="1"/>
      <c r="H50" s="1"/>
      <c r="I50" s="1"/>
    </row>
    <row r="51" ht="15.75" customHeight="1">
      <c r="A51" s="1"/>
      <c r="B51" s="1"/>
      <c r="D51" s="1"/>
      <c r="E51" s="1"/>
      <c r="F51" s="1"/>
      <c r="G51" s="1"/>
      <c r="H51" s="1"/>
      <c r="I51" s="1"/>
    </row>
    <row r="52" ht="15.75" customHeight="1">
      <c r="A52" s="1"/>
      <c r="B52" s="1"/>
      <c r="D52" s="1"/>
      <c r="E52" s="1"/>
      <c r="F52" s="1"/>
      <c r="G52" s="1"/>
      <c r="H52" s="1"/>
      <c r="I52" s="1"/>
    </row>
    <row r="53" ht="15.75" customHeight="1">
      <c r="A53" s="1"/>
      <c r="B53" s="1"/>
      <c r="D53" s="1"/>
      <c r="E53" s="1"/>
      <c r="F53" s="1"/>
      <c r="G53" s="1"/>
      <c r="H53" s="1"/>
      <c r="I53" s="1"/>
    </row>
    <row r="54" ht="15.75" customHeight="1">
      <c r="A54" s="1"/>
      <c r="B54" s="1"/>
      <c r="D54" s="1"/>
      <c r="E54" s="1"/>
      <c r="F54" s="1"/>
      <c r="G54" s="1"/>
      <c r="H54" s="1"/>
      <c r="I54" s="1"/>
    </row>
    <row r="55" ht="15.75" customHeight="1">
      <c r="A55" s="1"/>
      <c r="B55" s="1"/>
      <c r="D55" s="1"/>
      <c r="E55" s="1"/>
      <c r="F55" s="1"/>
      <c r="G55" s="1"/>
      <c r="H55" s="1"/>
      <c r="I55" s="1"/>
    </row>
    <row r="56" ht="15.75" customHeight="1">
      <c r="A56" s="1"/>
      <c r="B56" s="1"/>
      <c r="D56" s="20"/>
      <c r="E56" s="1"/>
      <c r="F56" s="20"/>
      <c r="G56" s="1"/>
      <c r="H56" s="1"/>
      <c r="I56" s="1"/>
    </row>
    <row r="57" ht="15.75" customHeight="1">
      <c r="A57" s="1"/>
      <c r="B57" s="1"/>
      <c r="D57" s="20"/>
      <c r="E57" s="1"/>
      <c r="F57" s="20"/>
      <c r="G57" s="1"/>
      <c r="H57" s="1"/>
      <c r="I57" s="1"/>
    </row>
    <row r="58" ht="15.75" customHeight="1">
      <c r="A58" s="1"/>
      <c r="B58" s="1"/>
      <c r="D58" s="20"/>
      <c r="E58" s="1"/>
      <c r="F58" s="20"/>
      <c r="G58" s="1"/>
      <c r="H58" s="1"/>
      <c r="I58" s="1"/>
    </row>
    <row r="59" ht="15.75" customHeight="1">
      <c r="A59" s="1"/>
      <c r="B59" s="1"/>
      <c r="D59" s="20"/>
      <c r="E59" s="1"/>
      <c r="F59" s="20"/>
      <c r="G59" s="1"/>
      <c r="H59" s="1"/>
      <c r="I59" s="1"/>
    </row>
    <row r="60" ht="15.75" customHeight="1">
      <c r="A60" s="1"/>
      <c r="B60" s="1"/>
      <c r="D60" s="20"/>
      <c r="E60" s="1"/>
      <c r="F60" s="1"/>
      <c r="G60" s="1"/>
      <c r="H60" s="1"/>
      <c r="I60" s="1"/>
    </row>
    <row r="61" ht="15.75" customHeight="1">
      <c r="A61" s="1"/>
      <c r="B61" s="1"/>
      <c r="D61" s="1"/>
      <c r="E61" s="1"/>
      <c r="F61" s="1"/>
      <c r="G61" s="1"/>
      <c r="H61" s="1"/>
      <c r="I61" s="1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autoFilter ref="$B$10:$I$16"/>
  <mergeCells count="14">
    <mergeCell ref="B19:H19"/>
    <mergeCell ref="B20:F20"/>
    <mergeCell ref="B21:F21"/>
    <mergeCell ref="B22:F22"/>
    <mergeCell ref="B23:F23"/>
    <mergeCell ref="B24:F24"/>
    <mergeCell ref="B25:F25"/>
    <mergeCell ref="B1:I1"/>
    <mergeCell ref="B2:I2"/>
    <mergeCell ref="B3:I3"/>
    <mergeCell ref="B4:I4"/>
    <mergeCell ref="B5:I5"/>
    <mergeCell ref="B7:I7"/>
    <mergeCell ref="B9:H9"/>
  </mergeCells>
  <conditionalFormatting sqref="E15">
    <cfRule type="expression" dxfId="0" priority="1">
      <formula>NOT(ISERROR(SEARCH((#REF!),(E15))))</formula>
    </cfRule>
  </conditionalFormatting>
  <conditionalFormatting sqref="E15">
    <cfRule type="expression" dxfId="1" priority="2">
      <formula>NOT(ISERROR(SEARCH((#REF!),(E15))))</formula>
    </cfRule>
  </conditionalFormatting>
  <conditionalFormatting sqref="E15">
    <cfRule type="expression" dxfId="2" priority="3">
      <formula>NOT(ISERROR(SEARCH((#REF!),(E15))))</formula>
    </cfRule>
  </conditionalFormatting>
  <conditionalFormatting sqref="E15">
    <cfRule type="expression" dxfId="3" priority="4">
      <formula>NOT(ISERROR(SEARCH((#REF!),(E15))))</formula>
    </cfRule>
  </conditionalFormatting>
  <conditionalFormatting sqref="E15">
    <cfRule type="expression" dxfId="4" priority="5">
      <formula>NOT(ISERROR(SEARCH((#REF!),(E15))))</formula>
    </cfRule>
  </conditionalFormatting>
  <conditionalFormatting sqref="E15">
    <cfRule type="expression" dxfId="0" priority="6">
      <formula>NOT(ISERROR(SEARCH((#REF!),(E15))))</formula>
    </cfRule>
  </conditionalFormatting>
  <conditionalFormatting sqref="E15">
    <cfRule type="expression" dxfId="1" priority="7">
      <formula>NOT(ISERROR(SEARCH((#REF!),(E15))))</formula>
    </cfRule>
  </conditionalFormatting>
  <conditionalFormatting sqref="E15">
    <cfRule type="expression" dxfId="2" priority="8">
      <formula>NOT(ISERROR(SEARCH((#REF!),(E15))))</formula>
    </cfRule>
  </conditionalFormatting>
  <conditionalFormatting sqref="E15">
    <cfRule type="expression" dxfId="3" priority="9">
      <formula>NOT(ISERROR(SEARCH((#REF!),(E15))))</formula>
    </cfRule>
  </conditionalFormatting>
  <conditionalFormatting sqref="E15">
    <cfRule type="expression" dxfId="4" priority="10">
      <formula>NOT(ISERROR(SEARCH((#REF!),(E15))))</formula>
    </cfRule>
  </conditionalFormatting>
  <conditionalFormatting sqref="E11:E12">
    <cfRule type="expression" dxfId="0" priority="11">
      <formula>NOT(ISERROR(SEARCH((#REF!),(E11))))</formula>
    </cfRule>
  </conditionalFormatting>
  <conditionalFormatting sqref="E11:E12">
    <cfRule type="expression" dxfId="1" priority="12">
      <formula>NOT(ISERROR(SEARCH((#REF!),(E11))))</formula>
    </cfRule>
  </conditionalFormatting>
  <conditionalFormatting sqref="E11:E12">
    <cfRule type="expression" dxfId="2" priority="13">
      <formula>NOT(ISERROR(SEARCH((#REF!),(E11))))</formula>
    </cfRule>
  </conditionalFormatting>
  <conditionalFormatting sqref="E11:E12">
    <cfRule type="expression" dxfId="3" priority="14">
      <formula>NOT(ISERROR(SEARCH((#REF!),(E11))))</formula>
    </cfRule>
  </conditionalFormatting>
  <conditionalFormatting sqref="E11:E12">
    <cfRule type="expression" dxfId="4" priority="15">
      <formula>NOT(ISERROR(SEARCH((#REF!),(E11))))</formula>
    </cfRule>
  </conditionalFormatting>
  <conditionalFormatting sqref="E11:E12">
    <cfRule type="expression" dxfId="0" priority="16">
      <formula>NOT(ISERROR(SEARCH((#REF!),(E11))))</formula>
    </cfRule>
  </conditionalFormatting>
  <conditionalFormatting sqref="E11:E12">
    <cfRule type="expression" dxfId="1" priority="17">
      <formula>NOT(ISERROR(SEARCH((#REF!),(E11))))</formula>
    </cfRule>
  </conditionalFormatting>
  <conditionalFormatting sqref="E11:E12">
    <cfRule type="expression" dxfId="2" priority="18">
      <formula>NOT(ISERROR(SEARCH((#REF!),(E11))))</formula>
    </cfRule>
  </conditionalFormatting>
  <conditionalFormatting sqref="E11:E12">
    <cfRule type="expression" dxfId="3" priority="19">
      <formula>NOT(ISERROR(SEARCH((#REF!),(E11))))</formula>
    </cfRule>
  </conditionalFormatting>
  <conditionalFormatting sqref="E11:E12">
    <cfRule type="expression" dxfId="4" priority="20">
      <formula>NOT(ISERROR(SEARCH((#REF!),(E11))))</formula>
    </cfRule>
  </conditionalFormatting>
  <conditionalFormatting sqref="E11:E13">
    <cfRule type="containsBlanks" dxfId="5" priority="21">
      <formula>LEN(TRIM(E11))=0</formula>
    </cfRule>
  </conditionalFormatting>
  <conditionalFormatting sqref="E11:E13">
    <cfRule type="expression" dxfId="4" priority="22">
      <formula>NOT(ISERROR(SEARCH(($B$24),(E11))))</formula>
    </cfRule>
  </conditionalFormatting>
  <conditionalFormatting sqref="E11:E13">
    <cfRule type="expression" dxfId="3" priority="23">
      <formula>NOT(ISERROR(SEARCH(($B$23),(E11))))</formula>
    </cfRule>
  </conditionalFormatting>
  <conditionalFormatting sqref="E11:E13">
    <cfRule type="expression" dxfId="2" priority="24">
      <formula>NOT(ISERROR(SEARCH(($B$22),(E11))))</formula>
    </cfRule>
  </conditionalFormatting>
  <conditionalFormatting sqref="E11:E13">
    <cfRule type="expression" dxfId="1" priority="25">
      <formula>NOT(ISERROR(SEARCH(($B$21),(E11))))</formula>
    </cfRule>
  </conditionalFormatting>
  <conditionalFormatting sqref="E11:E13">
    <cfRule type="containsBlanks" dxfId="5" priority="26">
      <formula>LEN(TRIM(E11))=0</formula>
    </cfRule>
  </conditionalFormatting>
  <conditionalFormatting sqref="E11:E13">
    <cfRule type="expression" dxfId="4" priority="27">
      <formula>NOT(ISERROR(SEARCH(($B$24),(E11))))</formula>
    </cfRule>
  </conditionalFormatting>
  <conditionalFormatting sqref="E11:E13">
    <cfRule type="expression" dxfId="3" priority="28">
      <formula>NOT(ISERROR(SEARCH(($B$23),(E11))))</formula>
    </cfRule>
  </conditionalFormatting>
  <conditionalFormatting sqref="E11:E13">
    <cfRule type="expression" dxfId="2" priority="29">
      <formula>NOT(ISERROR(SEARCH(($B$22),(E11))))</formula>
    </cfRule>
  </conditionalFormatting>
  <conditionalFormatting sqref="E11:E13">
    <cfRule type="expression" dxfId="1" priority="30">
      <formula>NOT(ISERROR(SEARCH(($B$21),(E11))))</formula>
    </cfRule>
  </conditionalFormatting>
  <conditionalFormatting sqref="E11:E13">
    <cfRule type="expression" dxfId="0" priority="31">
      <formula>NOT(ISERROR(SEARCH((#REF!),(E11))))</formula>
    </cfRule>
  </conditionalFormatting>
  <conditionalFormatting sqref="E11:E13">
    <cfRule type="expression" dxfId="0" priority="32">
      <formula>NOT(ISERROR(SEARCH((#REF!),(E11))))</formula>
    </cfRule>
  </conditionalFormatting>
  <conditionalFormatting sqref="E11:E16">
    <cfRule type="expression" dxfId="0" priority="33">
      <formula>NOT(ISERROR(SEARCH((#REF!),(E11))))</formula>
    </cfRule>
  </conditionalFormatting>
  <conditionalFormatting sqref="E11:E16">
    <cfRule type="expression" dxfId="1" priority="34">
      <formula>NOT(ISERROR(SEARCH(($B$21),(E11))))</formula>
    </cfRule>
  </conditionalFormatting>
  <conditionalFormatting sqref="E11:E16">
    <cfRule type="expression" dxfId="2" priority="35">
      <formula>NOT(ISERROR(SEARCH(($B$22),(E11))))</formula>
    </cfRule>
  </conditionalFormatting>
  <conditionalFormatting sqref="E11:E16">
    <cfRule type="expression" dxfId="3" priority="36">
      <formula>NOT(ISERROR(SEARCH(($B$23),(E11))))</formula>
    </cfRule>
  </conditionalFormatting>
  <conditionalFormatting sqref="E11:E16">
    <cfRule type="expression" dxfId="4" priority="37">
      <formula>NOT(ISERROR(SEARCH(($B$24),(E11))))</formula>
    </cfRule>
  </conditionalFormatting>
  <conditionalFormatting sqref="E11:E16">
    <cfRule type="containsBlanks" dxfId="5" priority="38">
      <formula>LEN(TRIM(E11))=0</formula>
    </cfRule>
  </conditionalFormatting>
  <conditionalFormatting sqref="C11:C16">
    <cfRule type="expression" dxfId="6" priority="39">
      <formula>AND(ISNUMBER(C11),TRUNC(C11)&lt;TODAY())</formula>
    </cfRule>
  </conditionalFormatting>
  <conditionalFormatting sqref="E11:E13">
    <cfRule type="containsBlanks" dxfId="5" priority="40">
      <formula>LEN(TRIM(E11))=0</formula>
    </cfRule>
  </conditionalFormatting>
  <conditionalFormatting sqref="E11:E13">
    <cfRule type="expression" dxfId="4" priority="41">
      <formula>NOT(ISERROR(SEARCH(($B$24),(E11))))</formula>
    </cfRule>
  </conditionalFormatting>
  <conditionalFormatting sqref="E11:E13">
    <cfRule type="expression" dxfId="3" priority="42">
      <formula>NOT(ISERROR(SEARCH(($B$23),(E11))))</formula>
    </cfRule>
  </conditionalFormatting>
  <conditionalFormatting sqref="E11:E13">
    <cfRule type="expression" dxfId="2" priority="43">
      <formula>NOT(ISERROR(SEARCH(($B$22),(E11))))</formula>
    </cfRule>
  </conditionalFormatting>
  <conditionalFormatting sqref="E11:E13">
    <cfRule type="expression" dxfId="1" priority="44">
      <formula>NOT(ISERROR(SEARCH(($B$21),(E11))))</formula>
    </cfRule>
  </conditionalFormatting>
  <conditionalFormatting sqref="E11:E13">
    <cfRule type="containsBlanks" dxfId="5" priority="45">
      <formula>LEN(TRIM(E11))=0</formula>
    </cfRule>
  </conditionalFormatting>
  <conditionalFormatting sqref="E11:E13">
    <cfRule type="expression" dxfId="4" priority="46">
      <formula>NOT(ISERROR(SEARCH(($B$24),(E11))))</formula>
    </cfRule>
  </conditionalFormatting>
  <conditionalFormatting sqref="E11:E13">
    <cfRule type="expression" dxfId="3" priority="47">
      <formula>NOT(ISERROR(SEARCH(($B$23),(E11))))</formula>
    </cfRule>
  </conditionalFormatting>
  <conditionalFormatting sqref="E11:E13">
    <cfRule type="expression" dxfId="2" priority="48">
      <formula>NOT(ISERROR(SEARCH(($B$22),(E11))))</formula>
    </cfRule>
  </conditionalFormatting>
  <conditionalFormatting sqref="E11:E13">
    <cfRule type="expression" dxfId="1" priority="49">
      <formula>NOT(ISERROR(SEARCH(($B$21),(E11))))</formula>
    </cfRule>
  </conditionalFormatting>
  <conditionalFormatting sqref="E11:E13">
    <cfRule type="expression" dxfId="0" priority="50">
      <formula>NOT(ISERROR(SEARCH((#REF!),(E11))))</formula>
    </cfRule>
  </conditionalFormatting>
  <conditionalFormatting sqref="E11:E13">
    <cfRule type="expression" dxfId="0" priority="51">
      <formula>NOT(ISERROR(SEARCH((#REF!),(E11))))</formula>
    </cfRule>
  </conditionalFormatting>
  <conditionalFormatting sqref="E11:E16">
    <cfRule type="expression" dxfId="0" priority="52">
      <formula>NOT(ISERROR(SEARCH((#REF!),(E11))))</formula>
    </cfRule>
  </conditionalFormatting>
  <conditionalFormatting sqref="E11:E16">
    <cfRule type="expression" dxfId="1" priority="53">
      <formula>NOT(ISERROR(SEARCH(($B$21),(E11))))</formula>
    </cfRule>
  </conditionalFormatting>
  <conditionalFormatting sqref="E11:E16">
    <cfRule type="expression" dxfId="2" priority="54">
      <formula>NOT(ISERROR(SEARCH(($B$22),(E11))))</formula>
    </cfRule>
  </conditionalFormatting>
  <conditionalFormatting sqref="E11:E16">
    <cfRule type="expression" dxfId="3" priority="55">
      <formula>NOT(ISERROR(SEARCH(($B$23),(E11))))</formula>
    </cfRule>
  </conditionalFormatting>
  <conditionalFormatting sqref="E11:E16">
    <cfRule type="expression" dxfId="4" priority="56">
      <formula>NOT(ISERROR(SEARCH(($B$24),(E11))))</formula>
    </cfRule>
  </conditionalFormatting>
  <conditionalFormatting sqref="E11:E16">
    <cfRule type="containsBlanks" dxfId="5" priority="57">
      <formula>LEN(TRIM(E11))=0</formula>
    </cfRule>
  </conditionalFormatting>
  <conditionalFormatting sqref="C11:C16">
    <cfRule type="expression" dxfId="6" priority="58">
      <formula>AND(ISNUMBER(C11),TRUNC(C11)&lt;TODAY())</formula>
    </cfRule>
  </conditionalFormatting>
  <dataValidations>
    <dataValidation type="list" allowBlank="1" showErrorMessage="1" sqref="C11:C16">
      <formula1>$J$1:$J$16</formula1>
    </dataValidation>
    <dataValidation type="list" allowBlank="1" showErrorMessage="1" sqref="F11:F16">
      <formula1>'Dados do Projeto'!$M$97:$M$100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29.63"/>
    <col customWidth="1" min="5" max="5" width="25.5"/>
    <col customWidth="1" min="6" max="6" width="16.5"/>
    <col customWidth="1" min="7" max="7" width="21.5"/>
    <col customWidth="1" min="8" max="8" width="17.88"/>
    <col customWidth="1" min="9" max="9" width="39.88"/>
    <col customWidth="1" hidden="1" min="10" max="10" width="14.5"/>
    <col customWidth="1" min="11" max="20" width="14.5"/>
  </cols>
  <sheetData>
    <row r="1" ht="24.75" customHeight="1">
      <c r="A1" s="51"/>
      <c r="B1" s="2" t="s">
        <v>0</v>
      </c>
      <c r="C1" s="3"/>
      <c r="D1" s="3"/>
      <c r="E1" s="3"/>
      <c r="F1" s="3"/>
      <c r="G1" s="3"/>
      <c r="H1" s="3"/>
      <c r="I1" s="4"/>
      <c r="J1" s="52">
        <f>Planejamento!C16</f>
        <v>45649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2">
        <f t="shared" ref="J2:J10" si="1">J1+1</f>
        <v>45650</v>
      </c>
    </row>
    <row r="3" ht="15.75" customHeight="1">
      <c r="A3" s="1"/>
      <c r="B3" s="8" t="s">
        <v>116</v>
      </c>
      <c r="C3" s="6"/>
      <c r="D3" s="6"/>
      <c r="E3" s="6"/>
      <c r="F3" s="6"/>
      <c r="G3" s="6"/>
      <c r="H3" s="6"/>
      <c r="I3" s="7"/>
      <c r="J3" s="52">
        <f t="shared" si="1"/>
        <v>45651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2">
        <f t="shared" si="1"/>
        <v>45652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2">
        <f t="shared" si="1"/>
        <v>45653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2">
        <f t="shared" si="1"/>
        <v>45654</v>
      </c>
    </row>
    <row r="7" ht="22.5" customHeight="1">
      <c r="A7" s="1"/>
      <c r="B7" s="12" t="s">
        <v>5</v>
      </c>
      <c r="C7" s="13"/>
      <c r="D7" s="13"/>
      <c r="E7" s="13"/>
      <c r="F7" s="13"/>
      <c r="G7" s="13"/>
      <c r="H7" s="13"/>
      <c r="I7" s="14"/>
      <c r="J7" s="52">
        <f t="shared" si="1"/>
        <v>45655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2">
        <f t="shared" si="1"/>
        <v>45656</v>
      </c>
    </row>
    <row r="9" ht="15.75" customHeight="1">
      <c r="A9" s="1"/>
      <c r="B9" s="55" t="s">
        <v>117</v>
      </c>
      <c r="C9" s="13"/>
      <c r="D9" s="13"/>
      <c r="E9" s="13"/>
      <c r="F9" s="13"/>
      <c r="G9" s="13"/>
      <c r="H9" s="14"/>
      <c r="I9" s="73" t="s">
        <v>48</v>
      </c>
      <c r="J9" s="52">
        <f t="shared" si="1"/>
        <v>45657</v>
      </c>
    </row>
    <row r="10" ht="15.75" customHeight="1">
      <c r="A10" s="1"/>
      <c r="B10" s="57" t="s">
        <v>29</v>
      </c>
      <c r="C10" s="57" t="s">
        <v>49</v>
      </c>
      <c r="D10" s="57" t="s">
        <v>50</v>
      </c>
      <c r="E10" s="57" t="s">
        <v>51</v>
      </c>
      <c r="F10" s="57" t="s">
        <v>52</v>
      </c>
      <c r="G10" s="57" t="s">
        <v>53</v>
      </c>
      <c r="H10" s="57" t="s">
        <v>54</v>
      </c>
      <c r="I10" s="74" t="s">
        <v>55</v>
      </c>
      <c r="J10" s="52">
        <f t="shared" si="1"/>
        <v>45658</v>
      </c>
    </row>
    <row r="11" ht="48.75" customHeight="1">
      <c r="A11" s="21"/>
      <c r="B11" s="59"/>
      <c r="C11" s="60"/>
      <c r="D11" s="61" t="s">
        <v>118</v>
      </c>
      <c r="E11" s="83" t="s">
        <v>119</v>
      </c>
      <c r="F11" s="63" t="s">
        <v>25</v>
      </c>
      <c r="G11" s="64" t="s">
        <v>92</v>
      </c>
      <c r="H11" s="64" t="s">
        <v>59</v>
      </c>
      <c r="I11" s="80"/>
      <c r="J11" s="52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ht="48.75" customHeight="1">
      <c r="A12" s="21"/>
      <c r="B12" s="59">
        <v>1.0</v>
      </c>
      <c r="C12" s="60"/>
      <c r="D12" s="61" t="s">
        <v>120</v>
      </c>
      <c r="E12" s="83" t="s">
        <v>57</v>
      </c>
      <c r="F12" s="63" t="s">
        <v>25</v>
      </c>
      <c r="G12" s="64" t="s">
        <v>121</v>
      </c>
      <c r="H12" s="64" t="s">
        <v>122</v>
      </c>
      <c r="I12" s="80"/>
      <c r="J12" s="52">
        <f>J10+1</f>
        <v>45659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ht="50.25" customHeight="1">
      <c r="A13" s="1"/>
      <c r="B13" s="59">
        <v>2.0</v>
      </c>
      <c r="C13" s="60"/>
      <c r="D13" s="61" t="s">
        <v>123</v>
      </c>
      <c r="E13" s="83" t="s">
        <v>57</v>
      </c>
      <c r="F13" s="63" t="s">
        <v>25</v>
      </c>
      <c r="G13" s="64" t="s">
        <v>58</v>
      </c>
      <c r="H13" s="64" t="s">
        <v>124</v>
      </c>
      <c r="I13" s="80"/>
      <c r="J13" s="52">
        <f t="shared" ref="J13:J15" si="2">J12+1</f>
        <v>45660</v>
      </c>
    </row>
    <row r="14" ht="52.5" customHeight="1">
      <c r="A14" s="1"/>
      <c r="B14" s="59">
        <v>3.0</v>
      </c>
      <c r="C14" s="60"/>
      <c r="D14" s="61" t="s">
        <v>125</v>
      </c>
      <c r="E14" s="63" t="s">
        <v>65</v>
      </c>
      <c r="F14" s="63" t="s">
        <v>25</v>
      </c>
      <c r="G14" s="82">
        <v>0.0</v>
      </c>
      <c r="H14" s="82">
        <v>0.0</v>
      </c>
      <c r="I14" s="80"/>
      <c r="J14" s="52">
        <f t="shared" si="2"/>
        <v>45661</v>
      </c>
    </row>
    <row r="15" ht="51.0" customHeight="1">
      <c r="A15" s="1"/>
      <c r="B15" s="59">
        <v>4.0</v>
      </c>
      <c r="C15" s="60"/>
      <c r="D15" s="61" t="s">
        <v>126</v>
      </c>
      <c r="E15" s="83" t="s">
        <v>57</v>
      </c>
      <c r="F15" s="63" t="s">
        <v>25</v>
      </c>
      <c r="G15" s="64" t="s">
        <v>59</v>
      </c>
      <c r="H15" s="64" t="s">
        <v>97</v>
      </c>
      <c r="I15" s="81"/>
      <c r="J15" s="52">
        <f t="shared" si="2"/>
        <v>45662</v>
      </c>
    </row>
    <row r="16" ht="37.5" customHeight="1">
      <c r="A16" s="1"/>
      <c r="B16" s="59">
        <v>5.0</v>
      </c>
      <c r="C16" s="60"/>
      <c r="D16" s="61" t="s">
        <v>127</v>
      </c>
      <c r="E16" s="83" t="s">
        <v>57</v>
      </c>
      <c r="F16" s="63" t="s">
        <v>25</v>
      </c>
      <c r="G16" s="64" t="s">
        <v>124</v>
      </c>
      <c r="H16" s="64" t="s">
        <v>124</v>
      </c>
      <c r="I16" s="81"/>
      <c r="J16" s="52"/>
    </row>
    <row r="17" ht="15.75" customHeight="1">
      <c r="A17" s="1"/>
      <c r="B17" s="1"/>
      <c r="D17" s="1"/>
      <c r="E17" s="1"/>
      <c r="F17" s="67" t="s">
        <v>69</v>
      </c>
      <c r="G17" s="84">
        <f t="shared" ref="G17:H17" si="3">SUM(G12:G16)</f>
        <v>0</v>
      </c>
      <c r="H17" s="84">
        <f t="shared" si="3"/>
        <v>0</v>
      </c>
      <c r="I17" s="1"/>
    </row>
    <row r="18" ht="15.75" customHeight="1">
      <c r="A18" s="1"/>
      <c r="B18" s="32"/>
      <c r="C18" s="32"/>
      <c r="D18" s="32">
        <f>COUNTIFS(D12:D16, "&lt;&gt;"&amp;"")</f>
        <v>5</v>
      </c>
      <c r="E18" s="32"/>
      <c r="F18" s="32">
        <f>COUNTIFS(F12:F16, "Concluído",D12:D16, "&lt;&gt;"&amp;"")</f>
        <v>5</v>
      </c>
      <c r="G18" s="1"/>
      <c r="H18" s="1"/>
      <c r="I18" s="1"/>
    </row>
    <row r="19" ht="15.75" customHeight="1">
      <c r="A19" s="1"/>
      <c r="B19" s="78" t="s">
        <v>84</v>
      </c>
      <c r="C19" s="13"/>
      <c r="D19" s="13"/>
      <c r="E19" s="13"/>
      <c r="F19" s="13"/>
      <c r="G19" s="13"/>
      <c r="H19" s="14"/>
    </row>
    <row r="20" ht="15.75" customHeight="1">
      <c r="A20" s="1"/>
      <c r="B20" s="70" t="s">
        <v>72</v>
      </c>
      <c r="C20" s="13"/>
      <c r="D20" s="13"/>
      <c r="E20" s="13"/>
      <c r="F20" s="14"/>
      <c r="G20" s="57" t="s">
        <v>73</v>
      </c>
      <c r="H20" s="57" t="s">
        <v>12</v>
      </c>
    </row>
    <row r="21" ht="15.75" customHeight="1">
      <c r="A21" s="1"/>
      <c r="B21" s="71" t="str">
        <f>'Dados do Projeto'!B10</f>
        <v>Jhonatan Felipe do Nascimento</v>
      </c>
      <c r="C21" s="13"/>
      <c r="D21" s="13"/>
      <c r="E21" s="13"/>
      <c r="F21" s="14"/>
      <c r="G21" s="79">
        <f>SUMIF(E$12:E$16,'Dados do Projeto'!B10,G$12:G$16)</f>
        <v>0</v>
      </c>
      <c r="H21" s="79">
        <f>SUMIF($E$12:$E$16,'Dados do Projeto'!$B10,H$12:H$16)</f>
        <v>0</v>
      </c>
    </row>
    <row r="22" ht="15.75" customHeight="1">
      <c r="A22" s="1"/>
      <c r="B22" s="71" t="str">
        <f>'Dados do Projeto'!B11</f>
        <v>Júlia Persson Mascari </v>
      </c>
      <c r="C22" s="13"/>
      <c r="D22" s="13"/>
      <c r="E22" s="13"/>
      <c r="F22" s="14"/>
      <c r="G22" s="85" t="s">
        <v>128</v>
      </c>
      <c r="H22" s="85" t="s">
        <v>129</v>
      </c>
    </row>
    <row r="23" ht="15.75" customHeight="1">
      <c r="A23" s="1"/>
      <c r="B23" s="71" t="str">
        <f>'Dados do Projeto'!B12</f>
        <v>Maria Eduarda Borges</v>
      </c>
      <c r="C23" s="13"/>
      <c r="D23" s="13"/>
      <c r="E23" s="13"/>
      <c r="F23" s="14"/>
      <c r="G23" s="85" t="s">
        <v>92</v>
      </c>
      <c r="H23" s="85" t="s">
        <v>59</v>
      </c>
      <c r="I23" s="1"/>
    </row>
    <row r="24" ht="15.75" customHeight="1">
      <c r="A24" s="1"/>
      <c r="B24" s="1"/>
      <c r="D24" s="1"/>
      <c r="E24" s="1"/>
      <c r="F24" s="1"/>
      <c r="G24" s="1"/>
      <c r="H24" s="1"/>
      <c r="I24" s="1"/>
    </row>
    <row r="25" ht="15.75" customHeight="1">
      <c r="A25" s="1"/>
      <c r="B25" s="1"/>
      <c r="D25" s="1"/>
      <c r="E25" s="1"/>
      <c r="F25" s="1"/>
      <c r="G25" s="1"/>
      <c r="H25" s="1"/>
      <c r="I25" s="1"/>
    </row>
    <row r="26" ht="15.75" customHeight="1">
      <c r="A26" s="1"/>
      <c r="B26" s="1"/>
      <c r="D26" s="1"/>
      <c r="E26" s="1"/>
      <c r="F26" s="1"/>
      <c r="G26" s="1"/>
      <c r="H26" s="1"/>
      <c r="I26" s="1"/>
    </row>
    <row r="27" ht="15.75" customHeight="1">
      <c r="A27" s="1"/>
      <c r="B27" s="1"/>
      <c r="D27" s="1"/>
      <c r="E27" s="1"/>
      <c r="F27" s="1"/>
      <c r="G27" s="1"/>
      <c r="H27" s="1"/>
      <c r="I27" s="1"/>
    </row>
    <row r="28" ht="15.75" customHeight="1">
      <c r="A28" s="1"/>
      <c r="B28" s="1"/>
      <c r="D28" s="1"/>
      <c r="E28" s="1"/>
      <c r="F28" s="1"/>
      <c r="G28" s="1"/>
      <c r="H28" s="1"/>
      <c r="I28" s="1"/>
    </row>
    <row r="29" ht="15.75" customHeight="1">
      <c r="A29" s="1"/>
      <c r="B29" s="1"/>
      <c r="D29" s="1"/>
      <c r="E29" s="1"/>
      <c r="F29" s="1"/>
      <c r="G29" s="1"/>
      <c r="H29" s="1"/>
      <c r="I29" s="1"/>
    </row>
    <row r="30" ht="15.75" customHeight="1">
      <c r="A30" s="1"/>
      <c r="B30" s="1"/>
      <c r="D30" s="1"/>
      <c r="E30" s="1"/>
      <c r="F30" s="1"/>
      <c r="G30" s="1"/>
      <c r="H30" s="1"/>
      <c r="I30" s="1"/>
    </row>
    <row r="31" ht="15.75" customHeight="1">
      <c r="A31" s="1"/>
      <c r="B31" s="1"/>
      <c r="D31" s="1"/>
      <c r="E31" s="1"/>
      <c r="F31" s="1"/>
      <c r="G31" s="1"/>
      <c r="H31" s="1"/>
      <c r="I31" s="1"/>
    </row>
    <row r="32" ht="15.75" customHeight="1">
      <c r="A32" s="1"/>
      <c r="B32" s="1"/>
      <c r="D32" s="1"/>
      <c r="E32" s="1"/>
      <c r="F32" s="1"/>
      <c r="G32" s="1"/>
      <c r="H32" s="1"/>
      <c r="I32" s="1"/>
    </row>
    <row r="33" ht="15.75" customHeight="1">
      <c r="A33" s="1"/>
      <c r="B33" s="1"/>
      <c r="D33" s="1"/>
      <c r="E33" s="1"/>
      <c r="F33" s="1"/>
      <c r="G33" s="1"/>
      <c r="H33" s="1"/>
      <c r="I33" s="1"/>
    </row>
    <row r="34" ht="15.75" customHeight="1">
      <c r="A34" s="1"/>
      <c r="B34" s="1"/>
      <c r="D34" s="1"/>
      <c r="E34" s="1"/>
      <c r="F34" s="1"/>
      <c r="G34" s="1"/>
      <c r="H34" s="1"/>
      <c r="I34" s="1"/>
    </row>
    <row r="35" ht="15.75" customHeight="1">
      <c r="A35" s="1"/>
      <c r="B35" s="1"/>
      <c r="D35" s="1"/>
      <c r="E35" s="1"/>
      <c r="F35" s="1"/>
      <c r="G35" s="1"/>
      <c r="H35" s="1"/>
      <c r="I35" s="1"/>
    </row>
    <row r="36" ht="15.75" customHeight="1">
      <c r="A36" s="1"/>
      <c r="B36" s="1"/>
      <c r="D36" s="1"/>
      <c r="E36" s="1"/>
      <c r="F36" s="1"/>
      <c r="G36" s="1"/>
      <c r="H36" s="1"/>
      <c r="I36" s="1"/>
    </row>
    <row r="37" ht="15.75" customHeight="1">
      <c r="A37" s="1"/>
      <c r="B37" s="1"/>
      <c r="D37" s="1"/>
      <c r="E37" s="1"/>
      <c r="F37" s="1"/>
      <c r="G37" s="1"/>
      <c r="H37" s="1"/>
      <c r="I37" s="1"/>
    </row>
    <row r="38" ht="15.75" customHeight="1">
      <c r="A38" s="1"/>
      <c r="B38" s="1"/>
      <c r="D38" s="1"/>
      <c r="E38" s="1"/>
      <c r="F38" s="1"/>
      <c r="G38" s="1"/>
      <c r="H38" s="1"/>
      <c r="I38" s="1"/>
    </row>
    <row r="39" ht="15.75" customHeight="1">
      <c r="A39" s="1"/>
      <c r="B39" s="1"/>
      <c r="D39" s="1"/>
      <c r="E39" s="1"/>
      <c r="F39" s="1"/>
      <c r="G39" s="1"/>
      <c r="H39" s="1"/>
      <c r="I39" s="1"/>
    </row>
    <row r="40" ht="15.75" customHeight="1">
      <c r="A40" s="1"/>
      <c r="B40" s="1"/>
      <c r="D40" s="1"/>
      <c r="E40" s="1"/>
      <c r="F40" s="1"/>
      <c r="G40" s="1"/>
      <c r="H40" s="1"/>
      <c r="I40" s="1"/>
    </row>
    <row r="41" ht="15.75" customHeight="1">
      <c r="A41" s="1"/>
      <c r="B41" s="1"/>
      <c r="D41" s="1"/>
      <c r="E41" s="1"/>
      <c r="F41" s="1"/>
      <c r="G41" s="1"/>
      <c r="H41" s="1"/>
      <c r="I41" s="1"/>
    </row>
    <row r="42" ht="15.75" customHeight="1">
      <c r="A42" s="1"/>
      <c r="B42" s="1"/>
      <c r="D42" s="1"/>
      <c r="E42" s="1"/>
      <c r="F42" s="1"/>
      <c r="G42" s="1"/>
      <c r="H42" s="1"/>
      <c r="I42" s="1"/>
    </row>
    <row r="43" ht="15.75" customHeight="1">
      <c r="A43" s="1"/>
      <c r="B43" s="1"/>
      <c r="D43" s="1"/>
      <c r="E43" s="1"/>
      <c r="F43" s="1"/>
      <c r="G43" s="1"/>
      <c r="H43" s="1"/>
      <c r="I43" s="1"/>
    </row>
    <row r="44" ht="15.75" customHeight="1">
      <c r="A44" s="1"/>
      <c r="B44" s="1"/>
      <c r="D44" s="1"/>
      <c r="E44" s="1"/>
      <c r="F44" s="1"/>
      <c r="G44" s="1"/>
      <c r="H44" s="1"/>
      <c r="I44" s="1"/>
    </row>
    <row r="45" ht="15.75" customHeight="1">
      <c r="A45" s="1"/>
      <c r="B45" s="1"/>
      <c r="D45" s="1"/>
      <c r="E45" s="1"/>
      <c r="F45" s="1"/>
      <c r="G45" s="1"/>
      <c r="H45" s="1"/>
      <c r="I45" s="1"/>
    </row>
    <row r="46" ht="15.75" customHeight="1">
      <c r="A46" s="1"/>
      <c r="B46" s="1"/>
      <c r="D46" s="1"/>
      <c r="E46" s="1"/>
      <c r="F46" s="1"/>
      <c r="G46" s="1"/>
      <c r="H46" s="1"/>
      <c r="I46" s="1"/>
    </row>
    <row r="47" ht="15.75" customHeight="1">
      <c r="A47" s="1"/>
      <c r="B47" s="1"/>
      <c r="D47" s="1"/>
      <c r="E47" s="1"/>
      <c r="F47" s="1"/>
      <c r="G47" s="1"/>
      <c r="H47" s="1"/>
      <c r="I47" s="1"/>
    </row>
    <row r="48" ht="15.75" customHeight="1">
      <c r="A48" s="1"/>
      <c r="B48" s="1"/>
      <c r="D48" s="1"/>
      <c r="E48" s="1"/>
      <c r="F48" s="1"/>
      <c r="G48" s="1"/>
      <c r="H48" s="1"/>
      <c r="I48" s="1"/>
    </row>
    <row r="49" ht="15.75" customHeight="1">
      <c r="A49" s="1"/>
      <c r="B49" s="1"/>
      <c r="D49" s="1"/>
      <c r="E49" s="1"/>
      <c r="F49" s="1"/>
      <c r="G49" s="1"/>
      <c r="H49" s="1"/>
      <c r="I49" s="1"/>
    </row>
    <row r="50" ht="15.75" customHeight="1">
      <c r="A50" s="1"/>
      <c r="B50" s="1"/>
      <c r="D50" s="1"/>
      <c r="E50" s="1"/>
      <c r="F50" s="1"/>
      <c r="G50" s="1"/>
      <c r="H50" s="1"/>
      <c r="I50" s="1"/>
    </row>
    <row r="51" ht="15.75" customHeight="1">
      <c r="A51" s="1"/>
      <c r="B51" s="1"/>
      <c r="D51" s="1"/>
      <c r="E51" s="1"/>
      <c r="F51" s="1"/>
      <c r="G51" s="1"/>
      <c r="H51" s="1"/>
      <c r="I51" s="1"/>
    </row>
    <row r="52" ht="15.75" customHeight="1">
      <c r="A52" s="1"/>
      <c r="B52" s="1"/>
      <c r="D52" s="1"/>
      <c r="E52" s="1"/>
      <c r="F52" s="1"/>
      <c r="G52" s="1"/>
      <c r="H52" s="1"/>
      <c r="I52" s="1"/>
    </row>
    <row r="53" ht="15.75" customHeight="1">
      <c r="A53" s="1"/>
      <c r="B53" s="1"/>
      <c r="D53" s="1"/>
      <c r="E53" s="1"/>
      <c r="F53" s="1"/>
      <c r="G53" s="1"/>
      <c r="H53" s="1"/>
      <c r="I53" s="1"/>
    </row>
    <row r="54" ht="15.75" customHeight="1">
      <c r="A54" s="1"/>
      <c r="B54" s="1"/>
      <c r="D54" s="20"/>
      <c r="E54" s="1"/>
      <c r="F54" s="20"/>
      <c r="G54" s="1"/>
      <c r="H54" s="1"/>
      <c r="I54" s="1"/>
    </row>
    <row r="55" ht="15.75" customHeight="1">
      <c r="A55" s="1"/>
      <c r="B55" s="1"/>
      <c r="D55" s="20"/>
      <c r="E55" s="1"/>
      <c r="F55" s="20"/>
      <c r="G55" s="1"/>
      <c r="H55" s="1"/>
      <c r="I55" s="1"/>
    </row>
    <row r="56" ht="15.75" customHeight="1">
      <c r="A56" s="1"/>
      <c r="B56" s="1"/>
      <c r="D56" s="20"/>
      <c r="E56" s="1"/>
      <c r="F56" s="20"/>
      <c r="G56" s="1"/>
      <c r="H56" s="1"/>
      <c r="I56" s="1"/>
    </row>
    <row r="57" ht="15.75" customHeight="1">
      <c r="A57" s="1"/>
      <c r="B57" s="1"/>
      <c r="D57" s="20"/>
      <c r="E57" s="1"/>
      <c r="F57" s="20"/>
      <c r="G57" s="1"/>
      <c r="H57" s="1"/>
      <c r="I57" s="1"/>
    </row>
    <row r="58" ht="15.75" customHeight="1">
      <c r="A58" s="1"/>
      <c r="B58" s="1"/>
      <c r="D58" s="20"/>
      <c r="E58" s="1"/>
      <c r="F58" s="1"/>
      <c r="G58" s="1"/>
      <c r="H58" s="1"/>
      <c r="I58" s="1"/>
    </row>
    <row r="59" ht="15.75" customHeight="1">
      <c r="A59" s="1"/>
      <c r="B59" s="1"/>
      <c r="D59" s="1"/>
      <c r="E59" s="1"/>
      <c r="F59" s="1"/>
      <c r="G59" s="1"/>
      <c r="H59" s="1"/>
      <c r="I59" s="1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mergeCells count="12">
    <mergeCell ref="B19:H19"/>
    <mergeCell ref="B20:F20"/>
    <mergeCell ref="B21:F21"/>
    <mergeCell ref="B22:F22"/>
    <mergeCell ref="B23:F23"/>
    <mergeCell ref="B1:I1"/>
    <mergeCell ref="B2:I2"/>
    <mergeCell ref="B3:I3"/>
    <mergeCell ref="B4:I4"/>
    <mergeCell ref="B5:I5"/>
    <mergeCell ref="B7:I7"/>
    <mergeCell ref="B9:H9"/>
  </mergeCells>
  <conditionalFormatting sqref="E14">
    <cfRule type="expression" dxfId="0" priority="1">
      <formula>NOT(ISERROR(SEARCH(($B$20),(E14))))</formula>
    </cfRule>
  </conditionalFormatting>
  <conditionalFormatting sqref="E14">
    <cfRule type="expression" dxfId="1" priority="2">
      <formula>NOT(ISERROR(SEARCH(($B$20),(E14))))</formula>
    </cfRule>
  </conditionalFormatting>
  <conditionalFormatting sqref="E14">
    <cfRule type="expression" dxfId="2" priority="3">
      <formula>NOT(ISERROR(SEARCH((#REF!),(E14))))</formula>
    </cfRule>
  </conditionalFormatting>
  <conditionalFormatting sqref="E14">
    <cfRule type="expression" dxfId="3" priority="4">
      <formula>NOT(ISERROR(SEARCH(($B$21),(E14))))</formula>
    </cfRule>
  </conditionalFormatting>
  <conditionalFormatting sqref="E14">
    <cfRule type="expression" dxfId="4" priority="5">
      <formula>NOT(ISERROR(SEARCH(($B$22),(E14))))</formula>
    </cfRule>
  </conditionalFormatting>
  <conditionalFormatting sqref="E14">
    <cfRule type="expression" dxfId="0" priority="6">
      <formula>NOT(ISERROR(SEARCH(($B$20),(E14))))</formula>
    </cfRule>
  </conditionalFormatting>
  <conditionalFormatting sqref="E14">
    <cfRule type="expression" dxfId="1" priority="7">
      <formula>NOT(ISERROR(SEARCH(($B$20),(E14))))</formula>
    </cfRule>
  </conditionalFormatting>
  <conditionalFormatting sqref="E14">
    <cfRule type="expression" dxfId="2" priority="8">
      <formula>NOT(ISERROR(SEARCH((#REF!),(E14))))</formula>
    </cfRule>
  </conditionalFormatting>
  <conditionalFormatting sqref="E14">
    <cfRule type="expression" dxfId="3" priority="9">
      <formula>NOT(ISERROR(SEARCH(($B$21),(E14))))</formula>
    </cfRule>
  </conditionalFormatting>
  <conditionalFormatting sqref="E14">
    <cfRule type="expression" dxfId="4" priority="10">
      <formula>NOT(ISERROR(SEARCH(($B$22),(E14))))</formula>
    </cfRule>
  </conditionalFormatting>
  <conditionalFormatting sqref="E14">
    <cfRule type="containsBlanks" dxfId="5" priority="11">
      <formula>LEN(TRIM(E14))=0</formula>
    </cfRule>
  </conditionalFormatting>
  <conditionalFormatting sqref="E14">
    <cfRule type="expression" dxfId="4" priority="12">
      <formula>NOT(ISERROR(SEARCH((#REF!),(E14))))</formula>
    </cfRule>
  </conditionalFormatting>
  <conditionalFormatting sqref="E14">
    <cfRule type="expression" dxfId="3" priority="13">
      <formula>NOT(ISERROR(SEARCH(($B$22),(E14))))</formula>
    </cfRule>
  </conditionalFormatting>
  <conditionalFormatting sqref="E14">
    <cfRule type="expression" dxfId="2" priority="14">
      <formula>NOT(ISERROR(SEARCH(($B$21),(E14))))</formula>
    </cfRule>
  </conditionalFormatting>
  <conditionalFormatting sqref="E14">
    <cfRule type="expression" dxfId="1" priority="15">
      <formula>NOT(ISERROR(SEARCH((#REF!),(E14))))</formula>
    </cfRule>
  </conditionalFormatting>
  <conditionalFormatting sqref="E14">
    <cfRule type="containsBlanks" dxfId="5" priority="16">
      <formula>LEN(TRIM(E14))=0</formula>
    </cfRule>
  </conditionalFormatting>
  <conditionalFormatting sqref="E14">
    <cfRule type="expression" dxfId="4" priority="17">
      <formula>NOT(ISERROR(SEARCH((#REF!),(E14))))</formula>
    </cfRule>
  </conditionalFormatting>
  <conditionalFormatting sqref="E14">
    <cfRule type="expression" dxfId="3" priority="18">
      <formula>NOT(ISERROR(SEARCH(($B$22),(E14))))</formula>
    </cfRule>
  </conditionalFormatting>
  <conditionalFormatting sqref="E14">
    <cfRule type="expression" dxfId="2" priority="19">
      <formula>NOT(ISERROR(SEARCH(($B$21),(E14))))</formula>
    </cfRule>
  </conditionalFormatting>
  <conditionalFormatting sqref="E14">
    <cfRule type="expression" dxfId="1" priority="20">
      <formula>NOT(ISERROR(SEARCH((#REF!),(E14))))</formula>
    </cfRule>
  </conditionalFormatting>
  <conditionalFormatting sqref="E14">
    <cfRule type="expression" dxfId="0" priority="21">
      <formula>NOT(ISERROR(SEARCH((#REF!),(E14))))</formula>
    </cfRule>
  </conditionalFormatting>
  <conditionalFormatting sqref="E14">
    <cfRule type="expression" dxfId="0" priority="22">
      <formula>NOT(ISERROR(SEARCH((#REF!),(E14))))</formula>
    </cfRule>
  </conditionalFormatting>
  <conditionalFormatting sqref="E11:E16">
    <cfRule type="expression" dxfId="0" priority="23">
      <formula>NOT(ISERROR(SEARCH((#REF!),(E11))))</formula>
    </cfRule>
  </conditionalFormatting>
  <conditionalFormatting sqref="E11:E16">
    <cfRule type="expression" dxfId="1" priority="24">
      <formula>NOT(ISERROR(SEARCH((#REF!),(E11))))</formula>
    </cfRule>
  </conditionalFormatting>
  <conditionalFormatting sqref="E11:E16">
    <cfRule type="expression" dxfId="2" priority="25">
      <formula>NOT(ISERROR(SEARCH(($B$21),(E11))))</formula>
    </cfRule>
  </conditionalFormatting>
  <conditionalFormatting sqref="E11:E16">
    <cfRule type="expression" dxfId="3" priority="26">
      <formula>NOT(ISERROR(SEARCH(($B$22),(E11))))</formula>
    </cfRule>
  </conditionalFormatting>
  <conditionalFormatting sqref="E11:E16">
    <cfRule type="expression" dxfId="4" priority="27">
      <formula>NOT(ISERROR(SEARCH((#REF!),(E11))))</formula>
    </cfRule>
  </conditionalFormatting>
  <conditionalFormatting sqref="E11:E16">
    <cfRule type="containsBlanks" dxfId="5" priority="28">
      <formula>LEN(TRIM(E11))=0</formula>
    </cfRule>
  </conditionalFormatting>
  <conditionalFormatting sqref="C11:C16">
    <cfRule type="expression" dxfId="6" priority="29">
      <formula>AND(ISNUMBER(C11),TRUNC(C11)&lt;TODAY())</formula>
    </cfRule>
  </conditionalFormatting>
  <conditionalFormatting sqref="E14">
    <cfRule type="containsBlanks" dxfId="5" priority="30">
      <formula>LEN(TRIM(E14))=0</formula>
    </cfRule>
  </conditionalFormatting>
  <conditionalFormatting sqref="E14">
    <cfRule type="expression" dxfId="4" priority="31">
      <formula>NOT(ISERROR(SEARCH((#REF!),(E14))))</formula>
    </cfRule>
  </conditionalFormatting>
  <conditionalFormatting sqref="E14">
    <cfRule type="expression" dxfId="3" priority="32">
      <formula>NOT(ISERROR(SEARCH(($B$22),(E14))))</formula>
    </cfRule>
  </conditionalFormatting>
  <conditionalFormatting sqref="E14">
    <cfRule type="expression" dxfId="2" priority="33">
      <formula>NOT(ISERROR(SEARCH(($B$21),(E14))))</formula>
    </cfRule>
  </conditionalFormatting>
  <conditionalFormatting sqref="E14">
    <cfRule type="expression" dxfId="1" priority="34">
      <formula>NOT(ISERROR(SEARCH((#REF!),(E14))))</formula>
    </cfRule>
  </conditionalFormatting>
  <conditionalFormatting sqref="E14">
    <cfRule type="containsBlanks" dxfId="5" priority="35">
      <formula>LEN(TRIM(E14))=0</formula>
    </cfRule>
  </conditionalFormatting>
  <conditionalFormatting sqref="E14">
    <cfRule type="expression" dxfId="4" priority="36">
      <formula>NOT(ISERROR(SEARCH((#REF!),(E14))))</formula>
    </cfRule>
  </conditionalFormatting>
  <conditionalFormatting sqref="E14">
    <cfRule type="expression" dxfId="3" priority="37">
      <formula>NOT(ISERROR(SEARCH(($B$22),(E14))))</formula>
    </cfRule>
  </conditionalFormatting>
  <conditionalFormatting sqref="E14">
    <cfRule type="expression" dxfId="2" priority="38">
      <formula>NOT(ISERROR(SEARCH(($B$21),(E14))))</formula>
    </cfRule>
  </conditionalFormatting>
  <conditionalFormatting sqref="E14">
    <cfRule type="expression" dxfId="1" priority="39">
      <formula>NOT(ISERROR(SEARCH((#REF!),(E14))))</formula>
    </cfRule>
  </conditionalFormatting>
  <conditionalFormatting sqref="E14">
    <cfRule type="expression" dxfId="0" priority="40">
      <formula>NOT(ISERROR(SEARCH((#REF!),(E14))))</formula>
    </cfRule>
  </conditionalFormatting>
  <conditionalFormatting sqref="E14">
    <cfRule type="expression" dxfId="0" priority="41">
      <formula>NOT(ISERROR(SEARCH((#REF!),(E14))))</formula>
    </cfRule>
  </conditionalFormatting>
  <conditionalFormatting sqref="E11:E16">
    <cfRule type="expression" dxfId="0" priority="42">
      <formula>NOT(ISERROR(SEARCH((#REF!),(E11))))</formula>
    </cfRule>
  </conditionalFormatting>
  <conditionalFormatting sqref="E11:E16">
    <cfRule type="expression" dxfId="1" priority="43">
      <formula>NOT(ISERROR(SEARCH((#REF!),(E11))))</formula>
    </cfRule>
  </conditionalFormatting>
  <conditionalFormatting sqref="E11:E16">
    <cfRule type="expression" dxfId="2" priority="44">
      <formula>NOT(ISERROR(SEARCH(($B$21),(E11))))</formula>
    </cfRule>
  </conditionalFormatting>
  <conditionalFormatting sqref="E11:E16">
    <cfRule type="expression" dxfId="3" priority="45">
      <formula>NOT(ISERROR(SEARCH(($B$22),(E11))))</formula>
    </cfRule>
  </conditionalFormatting>
  <conditionalFormatting sqref="E11:E16">
    <cfRule type="expression" dxfId="4" priority="46">
      <formula>NOT(ISERROR(SEARCH((#REF!),(E11))))</formula>
    </cfRule>
  </conditionalFormatting>
  <conditionalFormatting sqref="E11:E16">
    <cfRule type="containsBlanks" dxfId="5" priority="47">
      <formula>LEN(TRIM(E11))=0</formula>
    </cfRule>
  </conditionalFormatting>
  <conditionalFormatting sqref="C11:C16">
    <cfRule type="expression" dxfId="6" priority="48">
      <formula>AND(ISNUMBER(C11),TRUNC(C11)&lt;TODAY())</formula>
    </cfRule>
  </conditionalFormatting>
  <dataValidations>
    <dataValidation type="list" allowBlank="1" showErrorMessage="1" sqref="F11:F16">
      <formula1>'Dados do Projeto'!$M$97:$M$100</formula1>
    </dataValidation>
    <dataValidation type="list" allowBlank="1" showErrorMessage="1" sqref="C11:C16">
      <formula1>$J$1:$J$15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29.63"/>
    <col customWidth="1" min="5" max="5" width="40.63"/>
    <col customWidth="1" min="6" max="6" width="16.5"/>
    <col customWidth="1" min="7" max="7" width="21.5"/>
    <col customWidth="1" min="8" max="8" width="17.88"/>
    <col customWidth="1" min="9" max="9" width="39.88"/>
    <col customWidth="1" hidden="1" min="10" max="10" width="14.5"/>
    <col customWidth="1" min="11" max="20" width="14.5"/>
  </cols>
  <sheetData>
    <row r="1" ht="24.75" customHeight="1">
      <c r="A1" s="51"/>
      <c r="B1" s="2" t="s">
        <v>0</v>
      </c>
      <c r="C1" s="3"/>
      <c r="D1" s="3"/>
      <c r="E1" s="3"/>
      <c r="F1" s="3"/>
      <c r="G1" s="3"/>
      <c r="H1" s="3"/>
      <c r="I1" s="4"/>
      <c r="J1" s="52">
        <f>Planejamento!C16</f>
        <v>45649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2">
        <f t="shared" ref="J2:J10" si="1">J1+1</f>
        <v>45650</v>
      </c>
    </row>
    <row r="3" ht="15.75" customHeight="1">
      <c r="A3" s="1"/>
      <c r="B3" s="8" t="s">
        <v>130</v>
      </c>
      <c r="C3" s="6"/>
      <c r="D3" s="6"/>
      <c r="E3" s="6"/>
      <c r="F3" s="6"/>
      <c r="G3" s="6"/>
      <c r="H3" s="6"/>
      <c r="I3" s="7"/>
      <c r="J3" s="52">
        <f t="shared" si="1"/>
        <v>45651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2">
        <f t="shared" si="1"/>
        <v>45652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2">
        <f t="shared" si="1"/>
        <v>45653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52">
        <f t="shared" si="1"/>
        <v>45654</v>
      </c>
    </row>
    <row r="7" ht="22.5" customHeight="1">
      <c r="A7" s="1"/>
      <c r="B7" s="12" t="s">
        <v>5</v>
      </c>
      <c r="C7" s="13"/>
      <c r="D7" s="13"/>
      <c r="E7" s="13"/>
      <c r="F7" s="13"/>
      <c r="G7" s="13"/>
      <c r="H7" s="13"/>
      <c r="I7" s="14"/>
      <c r="J7" s="52">
        <f t="shared" si="1"/>
        <v>45655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52">
        <f t="shared" si="1"/>
        <v>45656</v>
      </c>
    </row>
    <row r="9" ht="15.75" customHeight="1">
      <c r="A9" s="1"/>
      <c r="B9" s="55" t="s">
        <v>117</v>
      </c>
      <c r="C9" s="13"/>
      <c r="D9" s="13"/>
      <c r="E9" s="13"/>
      <c r="F9" s="13"/>
      <c r="G9" s="13"/>
      <c r="H9" s="14"/>
      <c r="I9" s="73" t="s">
        <v>48</v>
      </c>
      <c r="J9" s="52">
        <f t="shared" si="1"/>
        <v>45657</v>
      </c>
    </row>
    <row r="10" ht="15.75" customHeight="1">
      <c r="A10" s="1"/>
      <c r="B10" s="57" t="s">
        <v>29</v>
      </c>
      <c r="C10" s="57" t="s">
        <v>49</v>
      </c>
      <c r="D10" s="57" t="s">
        <v>50</v>
      </c>
      <c r="E10" s="57" t="s">
        <v>51</v>
      </c>
      <c r="F10" s="57" t="s">
        <v>52</v>
      </c>
      <c r="G10" s="57" t="s">
        <v>53</v>
      </c>
      <c r="H10" s="57" t="s">
        <v>54</v>
      </c>
      <c r="I10" s="74" t="s">
        <v>55</v>
      </c>
      <c r="J10" s="52">
        <f t="shared" si="1"/>
        <v>45658</v>
      </c>
    </row>
    <row r="11" ht="48.75" customHeight="1">
      <c r="A11" s="21"/>
      <c r="B11" s="59"/>
      <c r="C11" s="86">
        <v>45634.0</v>
      </c>
      <c r="D11" s="61" t="s">
        <v>118</v>
      </c>
      <c r="E11" s="87" t="s">
        <v>131</v>
      </c>
      <c r="F11" s="63" t="s">
        <v>25</v>
      </c>
      <c r="G11" s="64" t="s">
        <v>59</v>
      </c>
      <c r="H11" s="64" t="s">
        <v>92</v>
      </c>
      <c r="I11" s="80"/>
      <c r="J11" s="52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ht="48.75" customHeight="1">
      <c r="A12" s="21"/>
      <c r="B12" s="59">
        <v>1.0</v>
      </c>
      <c r="C12" s="86">
        <v>45634.0</v>
      </c>
      <c r="D12" s="61" t="s">
        <v>132</v>
      </c>
      <c r="E12" s="83" t="s">
        <v>65</v>
      </c>
      <c r="F12" s="63" t="s">
        <v>25</v>
      </c>
      <c r="G12" s="64" t="s">
        <v>59</v>
      </c>
      <c r="H12" s="64" t="s">
        <v>59</v>
      </c>
      <c r="I12" s="80"/>
      <c r="J12" s="52">
        <f>J10+1</f>
        <v>45659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ht="50.25" customHeight="1">
      <c r="A13" s="1"/>
      <c r="B13" s="59">
        <v>2.0</v>
      </c>
      <c r="C13" s="86">
        <v>45634.0</v>
      </c>
      <c r="D13" s="61" t="s">
        <v>133</v>
      </c>
      <c r="E13" s="83" t="s">
        <v>9</v>
      </c>
      <c r="F13" s="63" t="s">
        <v>20</v>
      </c>
      <c r="G13" s="64" t="s">
        <v>101</v>
      </c>
      <c r="H13" s="64" t="s">
        <v>92</v>
      </c>
      <c r="I13" s="80"/>
      <c r="J13" s="52">
        <f t="shared" ref="J13:J14" si="2">J12+1</f>
        <v>45660</v>
      </c>
    </row>
    <row r="14" ht="52.5" customHeight="1">
      <c r="A14" s="1"/>
      <c r="B14" s="59">
        <v>3.0</v>
      </c>
      <c r="C14" s="86">
        <v>45634.0</v>
      </c>
      <c r="D14" s="61" t="s">
        <v>134</v>
      </c>
      <c r="E14" s="63" t="s">
        <v>9</v>
      </c>
      <c r="F14" s="63" t="s">
        <v>20</v>
      </c>
      <c r="G14" s="64" t="s">
        <v>92</v>
      </c>
      <c r="H14" s="64" t="s">
        <v>92</v>
      </c>
      <c r="I14" s="80"/>
      <c r="J14" s="52">
        <f t="shared" si="2"/>
        <v>45661</v>
      </c>
    </row>
    <row r="15" ht="52.5" customHeight="1">
      <c r="A15" s="1"/>
      <c r="B15" s="88">
        <v>4.0</v>
      </c>
      <c r="C15" s="86">
        <v>45634.0</v>
      </c>
      <c r="D15" s="61" t="s">
        <v>135</v>
      </c>
      <c r="E15" s="63" t="s">
        <v>57</v>
      </c>
      <c r="F15" s="63" t="s">
        <v>25</v>
      </c>
      <c r="G15" s="64" t="s">
        <v>99</v>
      </c>
      <c r="H15" s="64" t="s">
        <v>99</v>
      </c>
      <c r="I15" s="80"/>
      <c r="J15" s="52"/>
    </row>
    <row r="16" ht="15.75" customHeight="1">
      <c r="A16" s="1"/>
      <c r="B16" s="1"/>
      <c r="D16" s="1"/>
      <c r="E16" s="1"/>
      <c r="F16" s="67" t="s">
        <v>69</v>
      </c>
      <c r="G16" s="84">
        <f t="shared" ref="G16:H16" si="3">SUM(G12:G15)</f>
        <v>0</v>
      </c>
      <c r="H16" s="84">
        <f t="shared" si="3"/>
        <v>0</v>
      </c>
      <c r="I16" s="1"/>
    </row>
    <row r="17" ht="15.75" customHeight="1">
      <c r="A17" s="1"/>
      <c r="B17" s="32"/>
      <c r="C17" s="32"/>
      <c r="D17" s="32">
        <f>COUNTIFS(D12:D14, "&lt;&gt;"&amp;"")</f>
        <v>3</v>
      </c>
      <c r="E17" s="32"/>
      <c r="F17" s="32">
        <f>COUNTIFS(F12:F14, "Concluído",D12:D14, "&lt;&gt;"&amp;"")</f>
        <v>1</v>
      </c>
      <c r="G17" s="1"/>
      <c r="H17" s="1"/>
      <c r="I17" s="1"/>
    </row>
    <row r="18" ht="15.75" customHeight="1">
      <c r="A18" s="1"/>
      <c r="B18" s="78" t="s">
        <v>84</v>
      </c>
      <c r="C18" s="13"/>
      <c r="D18" s="13"/>
      <c r="E18" s="13"/>
      <c r="F18" s="13"/>
      <c r="G18" s="13"/>
      <c r="H18" s="14"/>
    </row>
    <row r="19" ht="15.75" customHeight="1">
      <c r="A19" s="1"/>
      <c r="B19" s="70" t="s">
        <v>72</v>
      </c>
      <c r="C19" s="13"/>
      <c r="D19" s="13"/>
      <c r="E19" s="13"/>
      <c r="F19" s="14"/>
      <c r="G19" s="57" t="s">
        <v>73</v>
      </c>
      <c r="H19" s="57" t="s">
        <v>12</v>
      </c>
    </row>
    <row r="20" ht="15.75" customHeight="1">
      <c r="A20" s="1"/>
      <c r="B20" s="71" t="str">
        <f>'Dados do Projeto'!B10</f>
        <v>Jhonatan Felipe do Nascimento</v>
      </c>
      <c r="C20" s="13"/>
      <c r="D20" s="13"/>
      <c r="E20" s="13"/>
      <c r="F20" s="14"/>
      <c r="G20" s="85" t="s">
        <v>92</v>
      </c>
      <c r="H20" s="85" t="s">
        <v>99</v>
      </c>
    </row>
    <row r="21" ht="15.75" customHeight="1">
      <c r="A21" s="1"/>
      <c r="B21" s="71" t="str">
        <f>'Dados do Projeto'!B11</f>
        <v>Júlia Persson Mascari </v>
      </c>
      <c r="C21" s="13"/>
      <c r="D21" s="13"/>
      <c r="E21" s="13"/>
      <c r="F21" s="14"/>
      <c r="G21" s="85" t="s">
        <v>85</v>
      </c>
      <c r="H21" s="85" t="s">
        <v>136</v>
      </c>
    </row>
    <row r="22" ht="15.75" customHeight="1">
      <c r="A22" s="1"/>
      <c r="B22" s="71" t="str">
        <f>'Dados do Projeto'!B12</f>
        <v>Maria Eduarda Borges</v>
      </c>
      <c r="C22" s="13"/>
      <c r="D22" s="13"/>
      <c r="E22" s="13"/>
      <c r="F22" s="14"/>
      <c r="G22" s="85" t="s">
        <v>137</v>
      </c>
      <c r="H22" s="85" t="s">
        <v>138</v>
      </c>
      <c r="I22" s="1"/>
    </row>
    <row r="23" ht="15.75" customHeight="1">
      <c r="A23" s="1"/>
      <c r="B23" s="1"/>
      <c r="D23" s="1"/>
      <c r="E23" s="1"/>
      <c r="F23" s="1"/>
      <c r="G23" s="1"/>
      <c r="H23" s="1"/>
      <c r="I23" s="1"/>
    </row>
    <row r="24" ht="15.75" customHeight="1">
      <c r="A24" s="1"/>
      <c r="B24" s="1"/>
      <c r="D24" s="1"/>
      <c r="E24" s="1"/>
      <c r="F24" s="1"/>
      <c r="G24" s="1"/>
      <c r="H24" s="1"/>
      <c r="I24" s="1"/>
    </row>
    <row r="25" ht="15.75" customHeight="1">
      <c r="A25" s="1"/>
      <c r="B25" s="1"/>
      <c r="D25" s="1"/>
      <c r="E25" s="1"/>
      <c r="F25" s="1"/>
      <c r="G25" s="1"/>
      <c r="H25" s="1"/>
      <c r="I25" s="1"/>
    </row>
    <row r="26" ht="15.75" customHeight="1">
      <c r="A26" s="1"/>
      <c r="B26" s="1"/>
      <c r="D26" s="1"/>
      <c r="E26" s="1"/>
      <c r="F26" s="1"/>
      <c r="G26" s="1"/>
      <c r="H26" s="1"/>
      <c r="I26" s="1"/>
    </row>
    <row r="27" ht="15.75" customHeight="1">
      <c r="A27" s="1"/>
      <c r="B27" s="1"/>
      <c r="D27" s="1"/>
      <c r="E27" s="1"/>
      <c r="F27" s="1"/>
      <c r="G27" s="1"/>
      <c r="H27" s="1"/>
      <c r="I27" s="1"/>
    </row>
    <row r="28" ht="15.75" customHeight="1">
      <c r="A28" s="1"/>
      <c r="B28" s="1"/>
      <c r="D28" s="1"/>
      <c r="E28" s="1"/>
      <c r="F28" s="1"/>
      <c r="G28" s="1"/>
      <c r="H28" s="1"/>
      <c r="I28" s="1"/>
    </row>
    <row r="29" ht="15.75" customHeight="1">
      <c r="A29" s="1"/>
      <c r="B29" s="1"/>
      <c r="D29" s="1"/>
      <c r="E29" s="1"/>
      <c r="F29" s="1"/>
      <c r="G29" s="1"/>
      <c r="H29" s="1"/>
      <c r="I29" s="1"/>
    </row>
    <row r="30" ht="15.75" customHeight="1">
      <c r="A30" s="1"/>
      <c r="B30" s="1"/>
      <c r="D30" s="1"/>
      <c r="E30" s="1"/>
      <c r="F30" s="1"/>
      <c r="G30" s="1"/>
      <c r="H30" s="1"/>
      <c r="I30" s="1"/>
    </row>
    <row r="31" ht="15.75" customHeight="1">
      <c r="A31" s="1"/>
      <c r="B31" s="1"/>
      <c r="D31" s="1"/>
      <c r="E31" s="1"/>
      <c r="F31" s="1"/>
      <c r="G31" s="1"/>
      <c r="H31" s="1"/>
      <c r="I31" s="1"/>
    </row>
    <row r="32" ht="15.75" customHeight="1">
      <c r="A32" s="1"/>
      <c r="B32" s="1"/>
      <c r="D32" s="1"/>
      <c r="E32" s="1"/>
      <c r="F32" s="1"/>
      <c r="G32" s="1"/>
      <c r="H32" s="1"/>
      <c r="I32" s="1"/>
    </row>
    <row r="33" ht="15.75" customHeight="1">
      <c r="A33" s="1"/>
      <c r="B33" s="1"/>
      <c r="D33" s="1"/>
      <c r="E33" s="1"/>
      <c r="F33" s="1"/>
      <c r="G33" s="1"/>
      <c r="H33" s="1"/>
      <c r="I33" s="1"/>
    </row>
    <row r="34" ht="15.75" customHeight="1">
      <c r="A34" s="1"/>
      <c r="B34" s="1"/>
      <c r="D34" s="1"/>
      <c r="E34" s="1"/>
      <c r="F34" s="1"/>
      <c r="G34" s="1"/>
      <c r="H34" s="1"/>
      <c r="I34" s="1"/>
    </row>
    <row r="35" ht="15.75" customHeight="1">
      <c r="A35" s="1"/>
      <c r="B35" s="1"/>
      <c r="D35" s="1"/>
      <c r="E35" s="1"/>
      <c r="F35" s="1"/>
      <c r="G35" s="1"/>
      <c r="H35" s="1"/>
      <c r="I35" s="1"/>
    </row>
    <row r="36" ht="15.75" customHeight="1">
      <c r="A36" s="1"/>
      <c r="B36" s="1"/>
      <c r="D36" s="1"/>
      <c r="E36" s="1"/>
      <c r="F36" s="1"/>
      <c r="G36" s="1"/>
      <c r="H36" s="1"/>
      <c r="I36" s="1"/>
    </row>
    <row r="37" ht="15.75" customHeight="1">
      <c r="A37" s="1"/>
      <c r="B37" s="1"/>
      <c r="D37" s="1"/>
      <c r="E37" s="1"/>
      <c r="F37" s="1"/>
      <c r="G37" s="1"/>
      <c r="H37" s="1"/>
      <c r="I37" s="1"/>
    </row>
    <row r="38" ht="15.75" customHeight="1">
      <c r="A38" s="1"/>
      <c r="B38" s="1"/>
      <c r="D38" s="1"/>
      <c r="E38" s="1"/>
      <c r="F38" s="1"/>
      <c r="G38" s="1"/>
      <c r="H38" s="1"/>
      <c r="I38" s="1"/>
    </row>
    <row r="39" ht="15.75" customHeight="1">
      <c r="A39" s="1"/>
      <c r="B39" s="1"/>
      <c r="D39" s="1"/>
      <c r="E39" s="1"/>
      <c r="F39" s="1"/>
      <c r="G39" s="1"/>
      <c r="H39" s="1"/>
      <c r="I39" s="1"/>
    </row>
    <row r="40" ht="15.75" customHeight="1">
      <c r="A40" s="1"/>
      <c r="B40" s="1"/>
      <c r="D40" s="1"/>
      <c r="E40" s="1"/>
      <c r="F40" s="1"/>
      <c r="G40" s="1"/>
      <c r="H40" s="1"/>
      <c r="I40" s="1"/>
    </row>
    <row r="41" ht="15.75" customHeight="1">
      <c r="A41" s="1"/>
      <c r="B41" s="1"/>
      <c r="D41" s="1"/>
      <c r="E41" s="1"/>
      <c r="F41" s="1"/>
      <c r="G41" s="1"/>
      <c r="H41" s="1"/>
      <c r="I41" s="1"/>
    </row>
    <row r="42" ht="15.75" customHeight="1">
      <c r="A42" s="1"/>
      <c r="B42" s="1"/>
      <c r="D42" s="1"/>
      <c r="E42" s="1"/>
      <c r="F42" s="1"/>
      <c r="G42" s="1"/>
      <c r="H42" s="1"/>
      <c r="I42" s="1"/>
    </row>
    <row r="43" ht="15.75" customHeight="1">
      <c r="A43" s="1"/>
      <c r="B43" s="1"/>
      <c r="D43" s="1"/>
      <c r="E43" s="1"/>
      <c r="F43" s="1"/>
      <c r="G43" s="1"/>
      <c r="H43" s="1"/>
      <c r="I43" s="1"/>
    </row>
    <row r="44" ht="15.75" customHeight="1">
      <c r="A44" s="1"/>
      <c r="B44" s="1"/>
      <c r="D44" s="1"/>
      <c r="E44" s="1"/>
      <c r="F44" s="1"/>
      <c r="G44" s="1"/>
      <c r="H44" s="1"/>
      <c r="I44" s="1"/>
    </row>
    <row r="45" ht="15.75" customHeight="1">
      <c r="A45" s="1"/>
      <c r="B45" s="1"/>
      <c r="D45" s="1"/>
      <c r="E45" s="1"/>
      <c r="F45" s="1"/>
      <c r="G45" s="1"/>
      <c r="H45" s="1"/>
      <c r="I45" s="1"/>
    </row>
    <row r="46" ht="15.75" customHeight="1">
      <c r="A46" s="1"/>
      <c r="B46" s="1"/>
      <c r="D46" s="1"/>
      <c r="E46" s="1"/>
      <c r="F46" s="1"/>
      <c r="G46" s="1"/>
      <c r="H46" s="1"/>
      <c r="I46" s="1"/>
    </row>
    <row r="47" ht="15.75" customHeight="1">
      <c r="A47" s="1"/>
      <c r="B47" s="1"/>
      <c r="D47" s="1"/>
      <c r="E47" s="1"/>
      <c r="F47" s="1"/>
      <c r="G47" s="1"/>
      <c r="H47" s="1"/>
      <c r="I47" s="1"/>
    </row>
    <row r="48" ht="15.75" customHeight="1">
      <c r="A48" s="1"/>
      <c r="B48" s="1"/>
      <c r="D48" s="1"/>
      <c r="E48" s="1"/>
      <c r="F48" s="1"/>
      <c r="G48" s="1"/>
      <c r="H48" s="1"/>
      <c r="I48" s="1"/>
    </row>
    <row r="49" ht="15.75" customHeight="1">
      <c r="A49" s="1"/>
      <c r="B49" s="1"/>
      <c r="D49" s="1"/>
      <c r="E49" s="1"/>
      <c r="F49" s="1"/>
      <c r="G49" s="1"/>
      <c r="H49" s="1"/>
      <c r="I49" s="1"/>
    </row>
    <row r="50" ht="15.75" customHeight="1">
      <c r="A50" s="1"/>
      <c r="B50" s="1"/>
      <c r="D50" s="1"/>
      <c r="E50" s="1"/>
      <c r="F50" s="1"/>
      <c r="G50" s="1"/>
      <c r="H50" s="1"/>
      <c r="I50" s="1"/>
    </row>
    <row r="51" ht="15.75" customHeight="1">
      <c r="A51" s="1"/>
      <c r="B51" s="1"/>
      <c r="D51" s="1"/>
      <c r="E51" s="1"/>
      <c r="F51" s="1"/>
      <c r="G51" s="1"/>
      <c r="H51" s="1"/>
      <c r="I51" s="1"/>
    </row>
    <row r="52" ht="15.75" customHeight="1">
      <c r="A52" s="1"/>
      <c r="B52" s="1"/>
      <c r="D52" s="1"/>
      <c r="E52" s="1"/>
      <c r="F52" s="1"/>
      <c r="G52" s="1"/>
      <c r="H52" s="1"/>
      <c r="I52" s="1"/>
    </row>
    <row r="53" ht="15.75" customHeight="1">
      <c r="A53" s="1"/>
      <c r="B53" s="1"/>
      <c r="D53" s="20"/>
      <c r="E53" s="1"/>
      <c r="F53" s="20"/>
      <c r="G53" s="1"/>
      <c r="H53" s="1"/>
      <c r="I53" s="1"/>
    </row>
    <row r="54" ht="15.75" customHeight="1">
      <c r="A54" s="1"/>
      <c r="B54" s="1"/>
      <c r="D54" s="20"/>
      <c r="E54" s="1"/>
      <c r="F54" s="20"/>
      <c r="G54" s="1"/>
      <c r="H54" s="1"/>
      <c r="I54" s="1"/>
    </row>
    <row r="55" ht="15.75" customHeight="1">
      <c r="A55" s="1"/>
      <c r="B55" s="1"/>
      <c r="D55" s="20"/>
      <c r="E55" s="1"/>
      <c r="F55" s="20"/>
      <c r="G55" s="1"/>
      <c r="H55" s="1"/>
      <c r="I55" s="1"/>
    </row>
    <row r="56" ht="15.75" customHeight="1">
      <c r="A56" s="1"/>
      <c r="B56" s="1"/>
      <c r="D56" s="20"/>
      <c r="E56" s="1"/>
      <c r="F56" s="20"/>
      <c r="G56" s="1"/>
      <c r="H56" s="1"/>
      <c r="I56" s="1"/>
    </row>
    <row r="57" ht="15.75" customHeight="1">
      <c r="A57" s="1"/>
      <c r="B57" s="1"/>
      <c r="D57" s="20"/>
      <c r="E57" s="1"/>
      <c r="F57" s="1"/>
      <c r="G57" s="1"/>
      <c r="H57" s="1"/>
      <c r="I57" s="1"/>
    </row>
    <row r="58" ht="15.75" customHeight="1">
      <c r="A58" s="1"/>
      <c r="B58" s="1"/>
      <c r="D58" s="1"/>
      <c r="E58" s="1"/>
      <c r="F58" s="1"/>
      <c r="G58" s="1"/>
      <c r="H58" s="1"/>
      <c r="I58" s="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2">
    <mergeCell ref="B18:H18"/>
    <mergeCell ref="B19:F19"/>
    <mergeCell ref="B20:F20"/>
    <mergeCell ref="B21:F21"/>
    <mergeCell ref="B22:F22"/>
    <mergeCell ref="B1:I1"/>
    <mergeCell ref="B2:I2"/>
    <mergeCell ref="B3:I3"/>
    <mergeCell ref="B4:I4"/>
    <mergeCell ref="B5:I5"/>
    <mergeCell ref="B7:I7"/>
    <mergeCell ref="B9:H9"/>
  </mergeCells>
  <conditionalFormatting sqref="E14:E15">
    <cfRule type="expression" dxfId="0" priority="1">
      <formula>NOT(ISERROR(SEARCH(($B$19),(E14))))</formula>
    </cfRule>
  </conditionalFormatting>
  <conditionalFormatting sqref="E14:E15">
    <cfRule type="expression" dxfId="1" priority="2">
      <formula>NOT(ISERROR(SEARCH(($B$19),(E14))))</formula>
    </cfRule>
  </conditionalFormatting>
  <conditionalFormatting sqref="E14:E15">
    <cfRule type="expression" dxfId="2" priority="3">
      <formula>NOT(ISERROR(SEARCH((#REF!),(E14))))</formula>
    </cfRule>
  </conditionalFormatting>
  <conditionalFormatting sqref="E14:E15">
    <cfRule type="expression" dxfId="3" priority="4">
      <formula>NOT(ISERROR(SEARCH(($B$20),(E14))))</formula>
    </cfRule>
  </conditionalFormatting>
  <conditionalFormatting sqref="E14:E15">
    <cfRule type="expression" dxfId="4" priority="5">
      <formula>NOT(ISERROR(SEARCH(($B$21),(E14))))</formula>
    </cfRule>
  </conditionalFormatting>
  <conditionalFormatting sqref="E14:E15">
    <cfRule type="expression" dxfId="0" priority="6">
      <formula>NOT(ISERROR(SEARCH(($B$19),(E14))))</formula>
    </cfRule>
  </conditionalFormatting>
  <conditionalFormatting sqref="E14:E15">
    <cfRule type="expression" dxfId="1" priority="7">
      <formula>NOT(ISERROR(SEARCH(($B$19),(E14))))</formula>
    </cfRule>
  </conditionalFormatting>
  <conditionalFormatting sqref="E14:E15">
    <cfRule type="expression" dxfId="2" priority="8">
      <formula>NOT(ISERROR(SEARCH((#REF!),(E14))))</formula>
    </cfRule>
  </conditionalFormatting>
  <conditionalFormatting sqref="E14:E15">
    <cfRule type="expression" dxfId="3" priority="9">
      <formula>NOT(ISERROR(SEARCH(($B$20),(E14))))</formula>
    </cfRule>
  </conditionalFormatting>
  <conditionalFormatting sqref="E14:E15">
    <cfRule type="expression" dxfId="4" priority="10">
      <formula>NOT(ISERROR(SEARCH(($B$21),(E14))))</formula>
    </cfRule>
  </conditionalFormatting>
  <conditionalFormatting sqref="E14:E15">
    <cfRule type="containsBlanks" dxfId="5" priority="11">
      <formula>LEN(TRIM(E14))=0</formula>
    </cfRule>
  </conditionalFormatting>
  <conditionalFormatting sqref="E14:E15">
    <cfRule type="expression" dxfId="4" priority="12">
      <formula>NOT(ISERROR(SEARCH((#REF!),(E14))))</formula>
    </cfRule>
  </conditionalFormatting>
  <conditionalFormatting sqref="E14:E15">
    <cfRule type="expression" dxfId="3" priority="13">
      <formula>NOT(ISERROR(SEARCH(($B$21),(E14))))</formula>
    </cfRule>
  </conditionalFormatting>
  <conditionalFormatting sqref="E14:E15">
    <cfRule type="expression" dxfId="2" priority="14">
      <formula>NOT(ISERROR(SEARCH(($B$20),(E14))))</formula>
    </cfRule>
  </conditionalFormatting>
  <conditionalFormatting sqref="E14:E15">
    <cfRule type="expression" dxfId="1" priority="15">
      <formula>NOT(ISERROR(SEARCH((#REF!),(E14))))</formula>
    </cfRule>
  </conditionalFormatting>
  <conditionalFormatting sqref="E14:E15">
    <cfRule type="containsBlanks" dxfId="5" priority="16">
      <formula>LEN(TRIM(E14))=0</formula>
    </cfRule>
  </conditionalFormatting>
  <conditionalFormatting sqref="E14:E15">
    <cfRule type="expression" dxfId="4" priority="17">
      <formula>NOT(ISERROR(SEARCH((#REF!),(E14))))</formula>
    </cfRule>
  </conditionalFormatting>
  <conditionalFormatting sqref="E14:E15">
    <cfRule type="expression" dxfId="3" priority="18">
      <formula>NOT(ISERROR(SEARCH(($B$21),(E14))))</formula>
    </cfRule>
  </conditionalFormatting>
  <conditionalFormatting sqref="E14:E15">
    <cfRule type="expression" dxfId="2" priority="19">
      <formula>NOT(ISERROR(SEARCH(($B$20),(E14))))</formula>
    </cfRule>
  </conditionalFormatting>
  <conditionalFormatting sqref="E14:E15">
    <cfRule type="expression" dxfId="1" priority="20">
      <formula>NOT(ISERROR(SEARCH((#REF!),(E14))))</formula>
    </cfRule>
  </conditionalFormatting>
  <conditionalFormatting sqref="E14:E15">
    <cfRule type="expression" dxfId="0" priority="21">
      <formula>NOT(ISERROR(SEARCH((#REF!),(E14))))</formula>
    </cfRule>
  </conditionalFormatting>
  <conditionalFormatting sqref="E14:E15">
    <cfRule type="expression" dxfId="0" priority="22">
      <formula>NOT(ISERROR(SEARCH((#REF!),(E14))))</formula>
    </cfRule>
  </conditionalFormatting>
  <conditionalFormatting sqref="E11:E15">
    <cfRule type="expression" dxfId="0" priority="23">
      <formula>NOT(ISERROR(SEARCH((#REF!),(E11))))</formula>
    </cfRule>
  </conditionalFormatting>
  <conditionalFormatting sqref="E11:E15">
    <cfRule type="expression" dxfId="1" priority="24">
      <formula>NOT(ISERROR(SEARCH((#REF!),(E11))))</formula>
    </cfRule>
  </conditionalFormatting>
  <conditionalFormatting sqref="E11:E15">
    <cfRule type="expression" dxfId="2" priority="25">
      <formula>NOT(ISERROR(SEARCH(($B$20),(E11))))</formula>
    </cfRule>
  </conditionalFormatting>
  <conditionalFormatting sqref="E11:E15">
    <cfRule type="expression" dxfId="3" priority="26">
      <formula>NOT(ISERROR(SEARCH(($B$21),(E11))))</formula>
    </cfRule>
  </conditionalFormatting>
  <conditionalFormatting sqref="E11:E15">
    <cfRule type="expression" dxfId="4" priority="27">
      <formula>NOT(ISERROR(SEARCH((#REF!),(E11))))</formula>
    </cfRule>
  </conditionalFormatting>
  <conditionalFormatting sqref="E11:E15">
    <cfRule type="containsBlanks" dxfId="5" priority="28">
      <formula>LEN(TRIM(E11))=0</formula>
    </cfRule>
  </conditionalFormatting>
  <conditionalFormatting sqref="C11:C15">
    <cfRule type="expression" dxfId="6" priority="29">
      <formula>AND(ISNUMBER(C11),TRUNC(C11)&lt;TODAY())</formula>
    </cfRule>
  </conditionalFormatting>
  <conditionalFormatting sqref="E14:E15">
    <cfRule type="containsBlanks" dxfId="5" priority="30">
      <formula>LEN(TRIM(E14))=0</formula>
    </cfRule>
  </conditionalFormatting>
  <conditionalFormatting sqref="E14:E15">
    <cfRule type="expression" dxfId="4" priority="31">
      <formula>NOT(ISERROR(SEARCH((#REF!),(E14))))</formula>
    </cfRule>
  </conditionalFormatting>
  <conditionalFormatting sqref="E14:E15">
    <cfRule type="expression" dxfId="3" priority="32">
      <formula>NOT(ISERROR(SEARCH(($B$21),(E14))))</formula>
    </cfRule>
  </conditionalFormatting>
  <conditionalFormatting sqref="E14:E15">
    <cfRule type="expression" dxfId="2" priority="33">
      <formula>NOT(ISERROR(SEARCH(($B$20),(E14))))</formula>
    </cfRule>
  </conditionalFormatting>
  <conditionalFormatting sqref="E14:E15">
    <cfRule type="expression" dxfId="1" priority="34">
      <formula>NOT(ISERROR(SEARCH((#REF!),(E14))))</formula>
    </cfRule>
  </conditionalFormatting>
  <conditionalFormatting sqref="E14:E15">
    <cfRule type="containsBlanks" dxfId="5" priority="35">
      <formula>LEN(TRIM(E14))=0</formula>
    </cfRule>
  </conditionalFormatting>
  <conditionalFormatting sqref="E14:E15">
    <cfRule type="expression" dxfId="4" priority="36">
      <formula>NOT(ISERROR(SEARCH((#REF!),(E14))))</formula>
    </cfRule>
  </conditionalFormatting>
  <conditionalFormatting sqref="E14:E15">
    <cfRule type="expression" dxfId="3" priority="37">
      <formula>NOT(ISERROR(SEARCH(($B$21),(E14))))</formula>
    </cfRule>
  </conditionalFormatting>
  <conditionalFormatting sqref="E14:E15">
    <cfRule type="expression" dxfId="2" priority="38">
      <formula>NOT(ISERROR(SEARCH(($B$20),(E14))))</formula>
    </cfRule>
  </conditionalFormatting>
  <conditionalFormatting sqref="E14:E15">
    <cfRule type="expression" dxfId="1" priority="39">
      <formula>NOT(ISERROR(SEARCH((#REF!),(E14))))</formula>
    </cfRule>
  </conditionalFormatting>
  <conditionalFormatting sqref="E14:E15">
    <cfRule type="expression" dxfId="0" priority="40">
      <formula>NOT(ISERROR(SEARCH((#REF!),(E14))))</formula>
    </cfRule>
  </conditionalFormatting>
  <conditionalFormatting sqref="E14:E15">
    <cfRule type="expression" dxfId="0" priority="41">
      <formula>NOT(ISERROR(SEARCH((#REF!),(E14))))</formula>
    </cfRule>
  </conditionalFormatting>
  <conditionalFormatting sqref="E11:E15">
    <cfRule type="expression" dxfId="0" priority="42">
      <formula>NOT(ISERROR(SEARCH((#REF!),(E11))))</formula>
    </cfRule>
  </conditionalFormatting>
  <conditionalFormatting sqref="E11:E15">
    <cfRule type="expression" dxfId="1" priority="43">
      <formula>NOT(ISERROR(SEARCH((#REF!),(E11))))</formula>
    </cfRule>
  </conditionalFormatting>
  <conditionalFormatting sqref="E11:E15">
    <cfRule type="expression" dxfId="2" priority="44">
      <formula>NOT(ISERROR(SEARCH(($B$20),(E11))))</formula>
    </cfRule>
  </conditionalFormatting>
  <conditionalFormatting sqref="E11:E15">
    <cfRule type="expression" dxfId="3" priority="45">
      <formula>NOT(ISERROR(SEARCH(($B$21),(E11))))</formula>
    </cfRule>
  </conditionalFormatting>
  <conditionalFormatting sqref="E11:E15">
    <cfRule type="expression" dxfId="4" priority="46">
      <formula>NOT(ISERROR(SEARCH((#REF!),(E11))))</formula>
    </cfRule>
  </conditionalFormatting>
  <conditionalFormatting sqref="E11:E15">
    <cfRule type="containsBlanks" dxfId="5" priority="47">
      <formula>LEN(TRIM(E11))=0</formula>
    </cfRule>
  </conditionalFormatting>
  <conditionalFormatting sqref="C11:C15">
    <cfRule type="expression" dxfId="6" priority="48">
      <formula>AND(ISNUMBER(C11),TRUNC(C11)&lt;TODAY())</formula>
    </cfRule>
  </conditionalFormatting>
  <dataValidations>
    <dataValidation type="list" allowBlank="1" showErrorMessage="1" sqref="F11:F15">
      <formula1>'Dados do Projeto'!$M$97:$M$100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